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tabRatio="593" activeTab="1"/>
  </bookViews>
  <sheets>
    <sheet name="Filing Instructions" sheetId="1" r:id="rId1"/>
    <sheet name="ACH Instructions" sheetId="2" r:id="rId2"/>
    <sheet name="PAGE#1" sheetId="3" r:id="rId3"/>
    <sheet name="PAGE#2" sheetId="4" r:id="rId4"/>
    <sheet name="PAGE#3" sheetId="5" r:id="rId5"/>
    <sheet name="NHSUM" sheetId="6" r:id="rId6"/>
  </sheets>
  <definedNames>
    <definedName name="_xlnm.Print_Area" localSheetId="0">'Filing Instructions'!$A$1:$I$42</definedName>
    <definedName name="_xlnm.Print_Area" localSheetId="5">'NHSUM'!$A$1:$D$49</definedName>
    <definedName name="_xlnm.Print_Area" localSheetId="2">'PAGE#1'!$A$1:$E$65</definedName>
    <definedName name="_xlnm.Print_Area" localSheetId="3">'PAGE#2'!$A$1:$D$65</definedName>
    <definedName name="_xlnm.Print_Area" localSheetId="4">'PAGE#3'!$A$1:$E$49</definedName>
  </definedNames>
  <calcPr fullCalcOnLoad="1"/>
</workbook>
</file>

<file path=xl/comments5.xml><?xml version="1.0" encoding="utf-8"?>
<comments xmlns="http://schemas.openxmlformats.org/spreadsheetml/2006/main">
  <authors>
    <author>Duhaime, Amy</author>
  </authors>
  <commentList>
    <comment ref="D35" authorId="0">
      <text>
        <r>
          <rPr>
            <b/>
            <sz val="9"/>
            <rFont val="Tahoma"/>
            <family val="0"/>
          </rPr>
          <t>Duhaime, Amy: IMPORTANT</t>
        </r>
        <r>
          <rPr>
            <sz val="9"/>
            <rFont val="Tahoma"/>
            <family val="0"/>
          </rPr>
          <t xml:space="preserve">
If previous year's premium tax return was revised or amended causing an additional amount due or a refund, verify the updated Prepayment paid on the revised/amended premium tax return - page 3 Line 19. </t>
        </r>
      </text>
    </comment>
  </commentList>
</comments>
</file>

<file path=xl/sharedStrings.xml><?xml version="1.0" encoding="utf-8"?>
<sst xmlns="http://schemas.openxmlformats.org/spreadsheetml/2006/main" count="404" uniqueCount="305">
  <si>
    <t>TYPE OF COMPANY</t>
  </si>
  <si>
    <t>FEDERAL TAX ID NUMBER</t>
  </si>
  <si>
    <t>NAIC GROUP CODE</t>
  </si>
  <si>
    <t>NAIC COMPANY CODE</t>
  </si>
  <si>
    <t>STATE OF DOMICILE</t>
  </si>
  <si>
    <t>DUE DATE</t>
  </si>
  <si>
    <t>STATE OF</t>
  </si>
  <si>
    <t xml:space="preserve">PLEASE INDICATE THE NAME OF THE TAXATION OFFICER WHOM WE SHOULD CONTACT IF THERE ARE QUESTIONS </t>
  </si>
  <si>
    <t>E-MAIL ADDRESS</t>
  </si>
  <si>
    <t>PHONE NUMBER</t>
  </si>
  <si>
    <t>FAX NUMBER</t>
  </si>
  <si>
    <t xml:space="preserve">State of </t>
  </si>
  <si>
    <t>County of</t>
  </si>
  <si>
    <t>being duly sworn, deposes and says:</t>
  </si>
  <si>
    <t xml:space="preserve">that he/she is the </t>
  </si>
  <si>
    <t xml:space="preserve">, of the  </t>
  </si>
  <si>
    <t>Notary Public</t>
  </si>
  <si>
    <t>(1)</t>
  </si>
  <si>
    <t>(2)</t>
  </si>
  <si>
    <t>(3)</t>
  </si>
  <si>
    <t>(4)</t>
  </si>
  <si>
    <t>NH BASIS</t>
  </si>
  <si>
    <t>ST OF DOM BASIS</t>
  </si>
  <si>
    <t>TAX</t>
  </si>
  <si>
    <t>XXXXX</t>
  </si>
  <si>
    <t>COMPUTATION OF BALANCE DUE</t>
  </si>
  <si>
    <t xml:space="preserve">     a) Cash Payments Applied to Estimated Tax</t>
  </si>
  <si>
    <t xml:space="preserve">LARGER OF </t>
  </si>
  <si>
    <t>LICENSING, FILING AND DOCUMENT FEES ONLY</t>
  </si>
  <si>
    <t>DOM BASIS</t>
  </si>
  <si>
    <t>COL 2 OR 3</t>
  </si>
  <si>
    <t>1.  Certificate of Authority Renewal</t>
  </si>
  <si>
    <t>2.  Annual Filing Fees</t>
  </si>
  <si>
    <t xml:space="preserve">     a) Annual Statement</t>
  </si>
  <si>
    <t xml:space="preserve">     b) Certificate of Compliance</t>
  </si>
  <si>
    <t xml:space="preserve">     c) Certificate of Deposit</t>
  </si>
  <si>
    <t>3.  Other Fees which might be applicable</t>
  </si>
  <si>
    <t xml:space="preserve">     a) By-Laws (ONLY if amending)</t>
  </si>
  <si>
    <t xml:space="preserve">     b) Articles of Incorporation (ONLY if amending)</t>
  </si>
  <si>
    <t xml:space="preserve">     c) Other Retaliatory Fees (itemize)</t>
  </si>
  <si>
    <t xml:space="preserve">         Publication Fee</t>
  </si>
  <si>
    <t xml:space="preserve">         Annual Statement Audit Fee</t>
  </si>
  <si>
    <t xml:space="preserve">         Other Fees - Attach Schedule</t>
  </si>
  <si>
    <t>4. TOTAL FILING FEES</t>
  </si>
  <si>
    <t xml:space="preserve">Calculation of taxes based upon laws governing state of domicile (Include % rate and basis if applicable). </t>
  </si>
  <si>
    <t>(If subject to a minimum, include this minimum amount $__________)</t>
  </si>
  <si>
    <t>FEDERAL TAX IDENTIFICATION NUMBER</t>
  </si>
  <si>
    <t>HEADER RANGE</t>
  </si>
  <si>
    <t>RANGE NAME</t>
  </si>
  <si>
    <t>NAMECOMPANY</t>
  </si>
  <si>
    <t>TYPECOMPANY</t>
  </si>
  <si>
    <t>FEIN</t>
  </si>
  <si>
    <t>NAICGROUP</t>
  </si>
  <si>
    <t>NAICCODE</t>
  </si>
  <si>
    <t>DOMICILE</t>
  </si>
  <si>
    <t>DUEDATE</t>
  </si>
  <si>
    <t>NETAXPREM1</t>
  </si>
  <si>
    <t>TAXONPREM1</t>
  </si>
  <si>
    <t>NETTAXPREM2</t>
  </si>
  <si>
    <t>TAXONPREM2</t>
  </si>
  <si>
    <t xml:space="preserve">16.  CREDITS ALLOWED BY DOMESTIC STATE </t>
  </si>
  <si>
    <t>FORGNTAXCR</t>
  </si>
  <si>
    <t>GRPREMTAX</t>
  </si>
  <si>
    <t>WCADMIN</t>
  </si>
  <si>
    <t>GRPT2</t>
  </si>
  <si>
    <t>BET</t>
  </si>
  <si>
    <t>NETPREMTAX</t>
  </si>
  <si>
    <t>OTAXES</t>
  </si>
  <si>
    <t>TOTTAXPAY</t>
  </si>
  <si>
    <t>PRIORCALYR</t>
  </si>
  <si>
    <t>CDFA</t>
  </si>
  <si>
    <t>HIGGA</t>
  </si>
  <si>
    <t>TOTCRED</t>
  </si>
  <si>
    <t>PTPAY(REF)</t>
  </si>
  <si>
    <t>ANLFEE</t>
  </si>
  <si>
    <t>FILEFEE</t>
  </si>
  <si>
    <t>BALDUE</t>
  </si>
  <si>
    <t>REFUND</t>
  </si>
  <si>
    <t>REF</t>
  </si>
  <si>
    <t>STATE OF NEW HAMPSHIRE DEPARTMENT OF INSURANCE</t>
  </si>
  <si>
    <t>STATEMENT OF FEES, CHARGES, AND PREMIUM TAXES</t>
  </si>
  <si>
    <t>COMPANY NAME</t>
  </si>
  <si>
    <t>TOTAL AMOUNT PAID</t>
  </si>
  <si>
    <t>XXXXXXXXX</t>
  </si>
  <si>
    <t>Officer</t>
  </si>
  <si>
    <t xml:space="preserve">                 SWORN STATEMENT (RSA 400-A:31)</t>
  </si>
  <si>
    <t>Name of Officer</t>
  </si>
  <si>
    <t xml:space="preserve">and that the following is a full, true and correct statement of the business done in the State of New Hampshire by said </t>
  </si>
  <si>
    <t>ADDRESS (If different from above)</t>
  </si>
  <si>
    <t>EXT</t>
  </si>
  <si>
    <t>EST3/15</t>
  </si>
  <si>
    <t>See Separate Instructions</t>
  </si>
  <si>
    <t>27.  PAYMENTS AND CREDITS</t>
  </si>
  <si>
    <t>RETTAX</t>
  </si>
  <si>
    <t>EFT</t>
  </si>
  <si>
    <t>XXXX</t>
  </si>
  <si>
    <t>PLEASE INDICATE METHOD AND AMOUNT OF TAX PAYMENT</t>
  </si>
  <si>
    <t>STREET, CITY, STATE &amp; ZIP</t>
  </si>
  <si>
    <t>C/R3/15</t>
  </si>
  <si>
    <t>PREMIUM TAX CONTACT PERSON</t>
  </si>
  <si>
    <t>PAGE 2</t>
  </si>
  <si>
    <t>PAGE 3</t>
  </si>
  <si>
    <t>ELIMINATE NEGATIVE VALUE COL 4</t>
  </si>
  <si>
    <t>LINKED TO PAGE 1</t>
  </si>
  <si>
    <t>LINKED TO PAGE 3</t>
  </si>
  <si>
    <t>LINKED TO PAGE 2</t>
  </si>
  <si>
    <t>LINKED TO PAGE 1, CANNOT BE NEGATIVE NUMBER</t>
  </si>
  <si>
    <t>Check formulas on prepayment.  Prepayment is 1/4 prior year tax liability.</t>
  </si>
  <si>
    <t>If total prem tax liability $400 or less, entire payment is due 3/15/05</t>
  </si>
  <si>
    <t>If total prem tax liability is $200 or less, $200 is minimum payment due 3/15/05</t>
  </si>
  <si>
    <t>16.  TAX ON NET PREMIUMS (C1 L16)</t>
  </si>
  <si>
    <t>15.  NET PREMIUMS SUBJECT TO TAX (C3 L15)</t>
  </si>
  <si>
    <t>16.  TAX ON NET PREMIUMS (C4 L 16)</t>
  </si>
  <si>
    <t>17.  RETALIATORY TAX</t>
  </si>
  <si>
    <t xml:space="preserve">18.  TOTAL PREMIUM TAX </t>
  </si>
  <si>
    <t xml:space="preserve">19.  WORKERS COMP ADMIN. FUND ASSESS CREDIT </t>
  </si>
  <si>
    <t>20.  PREMIUM TAX DUE AFTER W.C. ADMIN. ASSESS CREDIT</t>
  </si>
  <si>
    <t>STATE OF DOMICILE (2 DIGIT ABBREVIATION)</t>
  </si>
  <si>
    <t>21 SOUTH FRUIT STREET, SUITE 14, CONCORD NH 03301</t>
  </si>
  <si>
    <t>21.  OTHER TAXES AND ASSESSMENTS</t>
  </si>
  <si>
    <t xml:space="preserve">22.  TOTAL TAXES DUE BEFORE BUSINESS ENTERPRISE TAX </t>
  </si>
  <si>
    <t xml:space="preserve">23.  TOTAL TAXES DUE BEFORE BUSINESS ENTERPRISE TAX </t>
  </si>
  <si>
    <t>24.  BUSINESS ENTERPRISE TAX</t>
  </si>
  <si>
    <t>25.  TOTAL PREMIUM TAXES PAYABLE (Lines 23+24+25)</t>
  </si>
  <si>
    <t>MODIFIED FOR CALENDAR YEAR 2006</t>
  </si>
  <si>
    <t xml:space="preserve">OTHER TAXES, FEES, AND ASSESSMENTS </t>
  </si>
  <si>
    <t>5.    FRANCHISE TAX</t>
  </si>
  <si>
    <t>6.    CORPORATE TAX</t>
  </si>
  <si>
    <t>7.    DISTRICT/MUNICIPALITY</t>
  </si>
  <si>
    <t>8.    COUNTY/CITY/CANADIAN PROVINCE TAX</t>
  </si>
  <si>
    <t>XXXXXX</t>
  </si>
  <si>
    <t>Prem Written</t>
  </si>
  <si>
    <t>App Tax Rate</t>
  </si>
  <si>
    <t>IF $20,000 or more payment by EFT is required</t>
  </si>
  <si>
    <t>CHECK</t>
  </si>
  <si>
    <t xml:space="preserve">9.    WORKER'S COMPENSATION ADMIN ASSESSMENTS </t>
  </si>
  <si>
    <t>10.  WORKER'S COMPENSATION SECOND INJURY FUND</t>
  </si>
  <si>
    <t>11.  FIRE MARSHAL TAX</t>
  </si>
  <si>
    <t>12.  FIREMEN'S PENSION FUND</t>
  </si>
  <si>
    <t>13.  MOTOR VEHICLE</t>
  </si>
  <si>
    <t>14.  CASUALTY MAINTENANCE TAX</t>
  </si>
  <si>
    <t>15.  COST CONTAINMENT FEES</t>
  </si>
  <si>
    <t>16.  FINANCIAL REGULATION FEE</t>
  </si>
  <si>
    <t>17.  STATE RATING BUREAU</t>
  </si>
  <si>
    <t>18.  MERIT RATING BUREAU</t>
  </si>
  <si>
    <t xml:space="preserve">19.  ATTORNEY GENERAL </t>
  </si>
  <si>
    <t>20.  FRAUD</t>
  </si>
  <si>
    <t>21.  ACTUARY</t>
  </si>
  <si>
    <t>22.  RATE HEARING</t>
  </si>
  <si>
    <t>23.  POLICE PENSION FUND</t>
  </si>
  <si>
    <t>24.  ARSON CONTROL</t>
  </si>
  <si>
    <t>25.  INSURANCE DEPARTMENT MAINTENANCE</t>
  </si>
  <si>
    <t>35.  OTHER - Attach Schedule</t>
  </si>
  <si>
    <t>36.  TOTAL OTHER TAXES, FEES, &amp; ASSESSMENTS</t>
  </si>
  <si>
    <t>Enter any business tax credits in the appropriate spaces.</t>
  </si>
  <si>
    <t>Enter prior year credits applied and cash payments.</t>
  </si>
  <si>
    <t>METHOD OF PAYMENT</t>
  </si>
  <si>
    <t>Timely mailing provisions apply.  See RSA 400-A:32-a.</t>
  </si>
  <si>
    <t>FILING INSTRUCTIONS:</t>
  </si>
  <si>
    <t xml:space="preserve">1.     Direct Operations </t>
  </si>
  <si>
    <t>2.     Non-Affiliated Agencies</t>
  </si>
  <si>
    <t>3.     Affiliated Agencies</t>
  </si>
  <si>
    <t>TTL</t>
  </si>
  <si>
    <t>TTL ELECT PT FORM</t>
  </si>
  <si>
    <t>Print copy of all pages to file with the NH Insurance Department.</t>
  </si>
  <si>
    <t>PREMIUM TAX TITLE INSURANCE COMPANIES - RETALIATORY PROVISION NH RSA 400-A:35</t>
  </si>
  <si>
    <t>GPW</t>
  </si>
  <si>
    <t>4.     Gross Premiums Written</t>
  </si>
  <si>
    <t>5.     Other Taxable Considerations</t>
  </si>
  <si>
    <t>6.     Other Deductions (attach schedule)</t>
  </si>
  <si>
    <t>NH RSA 400-A:31 Taxable Premiums:  Gross Direct Premiums/considerations from policies covering property, subjects, or risks located, resident or to be performed in this state, other than premiums received for reinsurance, including all dividends applied to purchase additional insurance, membership and policy writing fees, etc., less return premiums/considerations only.</t>
  </si>
  <si>
    <t xml:space="preserve">7.     Net Taxable Premiums/Considerations Written </t>
  </si>
  <si>
    <t>GROSS PREMIUMS WRITTEN &amp; TAXABLE CONSIDERATIONS</t>
  </si>
  <si>
    <t>11.  OTHER TAXES, FEES, AND ASSESSMENTS (RSA 400-A:35) (Page 2, Line 36)</t>
  </si>
  <si>
    <t>8.     PREMIUM TAX ON NET PREMIUMS WRITTEN</t>
  </si>
  <si>
    <t>12.  PREMIUM TAX DUE BEFORE BUSINESS TAX CREDITS (BUT NOT LESS THAN $200.00)</t>
  </si>
  <si>
    <t>13.  Business Enterprise Tax Credit (RSA 400-A:34-a)</t>
  </si>
  <si>
    <t>16.  PAYMENTS AND CREDITS</t>
  </si>
  <si>
    <t xml:space="preserve">17.  Total Payments and Credits </t>
  </si>
  <si>
    <t>9.     RETALIATORY TAX  (L. 8 Col. 4 less L. 8 Col. 3)</t>
  </si>
  <si>
    <t>10.  TOTAL PREMIUM TAX (L.8 Col. 3 plus L.9 Col. 4-MINIMUM $200)</t>
  </si>
  <si>
    <t>15.  TOTAL PREMIUM TAXES PAYABLE (L. 12 less sum L. 13-14) NOT LESS THAN ZERO</t>
  </si>
  <si>
    <t>NEW HAMPSHIRE ALLOCATION OF PREMIUMS WRITTEN</t>
  </si>
  <si>
    <t>TTLPWDO</t>
  </si>
  <si>
    <t>TTLPWNAFF</t>
  </si>
  <si>
    <t>TTLPWAFF</t>
  </si>
  <si>
    <t>TTLOTC</t>
  </si>
  <si>
    <t>TTLODED</t>
  </si>
  <si>
    <t>5.     Other Taxable Considerations (itemize)</t>
  </si>
  <si>
    <t>Y/N</t>
  </si>
  <si>
    <t xml:space="preserve">Subscribed and sworn to before me </t>
  </si>
  <si>
    <t>NTPWTTL</t>
  </si>
  <si>
    <t>7.     Net Taxable Premiums Written - Title</t>
  </si>
  <si>
    <t>18.  Total Taxes Payable (Overpaid)           (Line 15 less Line 17)</t>
  </si>
  <si>
    <t>20.  Filing Fees                                              (Page 2, Col 4, Line 4)</t>
  </si>
  <si>
    <t>21.  Annual License Fee                             ( Page 2, Col 4, Line 1)</t>
  </si>
  <si>
    <t>NH RSA 294-E Uniform Electronic Transactions Act</t>
  </si>
  <si>
    <t>Electronic Signatures</t>
  </si>
  <si>
    <t xml:space="preserve">Date, Time and Title </t>
  </si>
  <si>
    <t>Signature</t>
  </si>
  <si>
    <t>Return Prepared By</t>
  </si>
  <si>
    <t>Company Officer</t>
  </si>
  <si>
    <t xml:space="preserve">30.  </t>
  </si>
  <si>
    <t>TITLE INSURANCE COMPANIES</t>
  </si>
  <si>
    <t>26.</t>
  </si>
  <si>
    <t xml:space="preserve">27.  </t>
  </si>
  <si>
    <t xml:space="preserve">28.  </t>
  </si>
  <si>
    <t xml:space="preserve">29. </t>
  </si>
  <si>
    <t xml:space="preserve">31. </t>
  </si>
  <si>
    <t xml:space="preserve">32.  </t>
  </si>
  <si>
    <t xml:space="preserve">33. </t>
  </si>
  <si>
    <t xml:space="preserve">34. </t>
  </si>
  <si>
    <t>1660Z</t>
  </si>
  <si>
    <t>2465Z</t>
  </si>
  <si>
    <t>1664A</t>
  </si>
  <si>
    <t xml:space="preserve">10.  TOTAL PREMIUM TAX </t>
  </si>
  <si>
    <t xml:space="preserve">11.  OTHER TAXES, FEES, AND ASSESSMENTS </t>
  </si>
  <si>
    <t xml:space="preserve">12.  PREMIUM TAX DUE BEFORE BUSINESS ENTERPRISE TAX </t>
  </si>
  <si>
    <t>13.  Business Enterprise Tax Credit (RSA 400-a:34-A)</t>
  </si>
  <si>
    <t>20.  Filing Fees (Page 2, Col 4, Line 4)</t>
  </si>
  <si>
    <t xml:space="preserve">         Overpayment March 15, 2011 net refund and fees</t>
  </si>
  <si>
    <t>15.  TOTAL PREMIUM TAXES PAYABLE (L12-L13-L14)</t>
  </si>
  <si>
    <t xml:space="preserve">14.  Community Development Finance Authority Credit (RSA 162-L:10) </t>
  </si>
  <si>
    <t>14.  Community Development Finance Authority (RSA 162-L:10)</t>
  </si>
  <si>
    <t xml:space="preserve">16.  ESTIMATED PAYMENTS </t>
  </si>
  <si>
    <t>22.  BALANCE DUE (OVERPAID)  (SUM OF LINES 18 THROUGH 21)</t>
  </si>
  <si>
    <t xml:space="preserve">         Estimated payment credit</t>
  </si>
  <si>
    <t>PREMIUM TAX TITLE COMPANIES - RETALIATORY PROVISION NH RSA 400-A:35</t>
  </si>
  <si>
    <t>ABOUT THIS FORM.  ALSO INDICATE THE APPROPRIATE ADDRESS FOR CORRESPONDENCE, REFUNDS, BILLINGS</t>
  </si>
  <si>
    <t>CHECK BOX IF THE FOLLOWING IS A CHANGE OF ADDRESS</t>
  </si>
  <si>
    <t>ORIGINAL</t>
  </si>
  <si>
    <t>AMENDED</t>
  </si>
  <si>
    <t/>
  </si>
  <si>
    <t xml:space="preserve">The premium tax statement and payment of taxes is due NOT LATER THAN MARCH 15, 2022.  </t>
  </si>
  <si>
    <t>The hardcopy premium tax return should be mailed to NH Insurance Department to arrive not later than March 15, 2022.</t>
  </si>
  <si>
    <t>Produce a NH schedule T for January 1 through December 31, 2021.</t>
  </si>
  <si>
    <t>Complete NH Basis premiums written for January 1 through December 31, 2021.</t>
  </si>
  <si>
    <t>Attach the schedule T for calendar year 2021.</t>
  </si>
  <si>
    <t>Rev 11/30/2021</t>
  </si>
  <si>
    <t>MARCH 15, 2022</t>
  </si>
  <si>
    <t>YEAR ENDED DECEMBER 31, 2021</t>
  </si>
  <si>
    <t xml:space="preserve">DID THIS COMPANY AMEND ITS BYLAWS DURING CY 2021?                                </t>
  </si>
  <si>
    <t xml:space="preserve">DID THIS COMPANY AMEND ITS ARTICLES OF AGREEMENT DURING CY 2021?     </t>
  </si>
  <si>
    <t>Company during the year ending December 31, 2021.</t>
  </si>
  <si>
    <t>this _______________________ day of ________________________________2022.</t>
  </si>
  <si>
    <t xml:space="preserve">         Mar. 15, 2021 Estimated  Payment</t>
  </si>
  <si>
    <t>19.  Prepayment Due Mar 15, 2022            (Line 15, MINIMUM $200)</t>
  </si>
  <si>
    <t>22.  BALANCE DUE (OVERPAYMENT) MARCH 15, 2022 (LINES 18+19+20+21)</t>
  </si>
  <si>
    <t>Payment by Check - Enclose check with a printed copy of completed premium tax return and mail to the address indicated above.</t>
  </si>
  <si>
    <t>If prior year tax filing was amended, generating a balance due or a refund, verify prior year Prepayment Credit applied.</t>
  </si>
  <si>
    <t>Attach a copy of the Company's 2020 Business Enterprise Tax return if applicable.</t>
  </si>
  <si>
    <t>Attach documentation for any "Other Deductions" the Company may have taken.</t>
  </si>
  <si>
    <t>Save an electronic copy for the Company's files.</t>
  </si>
  <si>
    <t>To avoid late penalty, EFT must be deposited in the Insurance Department bank account on or before March 15, 2022.</t>
  </si>
  <si>
    <t>Insurers shall remit taxes by electronic funds transfer when the insurer had a tax liability in the prior tax year of $20,000 or more.</t>
  </si>
  <si>
    <t xml:space="preserve">Payment by Electronic Funds Transfer, NH RSA 400-A:32-b </t>
  </si>
  <si>
    <t>Detailed instructions can be found on the New Hampshire Insurance Department website: https://www.nh.gov/insurance/companies/premiumtax</t>
  </si>
  <si>
    <t xml:space="preserve">The premium tax statement and payment of taxes are due NOT LATER THAN MARCH 15, 2022.  </t>
  </si>
  <si>
    <t>Complete the State of Domicile basis for premiums written and premium tax.</t>
  </si>
  <si>
    <t>Complete Pages 1 and 2 of the premium tax return.</t>
  </si>
  <si>
    <t>Notarized Premium Tax returns can be delivered or mailed to the New Hampshire Insurance Department, or filed electronically</t>
  </si>
  <si>
    <t>through TriTech's Premium Pro Premium Tax Software.</t>
  </si>
  <si>
    <t>STATE OF NEW HAMPSHIRE INSURANCE DEPARTMENT</t>
  </si>
  <si>
    <t>RSA 400-A:32-b Requires payment by electronic funds transfers when the insurer had a tax liability in the prior tax year of $20,000 or more.</t>
  </si>
  <si>
    <t>Tax Liability</t>
  </si>
  <si>
    <t>The tax liability is the total premium taxes payable for the prior calendar year less the credit for NH Business Enterprise Tax, the credit for the Community  Development Financing Authority, and the credit for the Health Insurance Guaranty Fund assessment levied under RSA 408-B.</t>
  </si>
  <si>
    <t>This amount appears on the following page and line numbers of the tax return:</t>
  </si>
  <si>
    <t>Page 3, Line 35</t>
  </si>
  <si>
    <t>Page 3, Line 34</t>
  </si>
  <si>
    <t xml:space="preserve">P&amp;C and RRG </t>
  </si>
  <si>
    <t>Page 3, Line 31</t>
  </si>
  <si>
    <t>Page 3, Line 15</t>
  </si>
  <si>
    <t>Timely Payment</t>
  </si>
  <si>
    <t>To be considered timely, the tax payment must be deposited into the Insurance Department’s EFT bank account on or before the legal payment due date.</t>
  </si>
  <si>
    <t>Electronic Funds Transfer</t>
  </si>
  <si>
    <t>ACH CREDIT</t>
  </si>
  <si>
    <r>
      <t>NHID has no pre-authorization requirements for the ACH Credit method</t>
    </r>
    <r>
      <rPr>
        <sz val="12"/>
        <rFont val="Times New Roman"/>
        <family val="1"/>
      </rPr>
      <t xml:space="preserve">. </t>
    </r>
  </si>
  <si>
    <t xml:space="preserve"> Each company must make its own arrangements with a bank or servicing firm to process the transfers.  The company is responsible for depositing the funds into the Insurance Department’s EFT account on or before the legal due date of the payment.</t>
  </si>
  <si>
    <t>Detailed EFT Instructions can be found on the NH Insurance Department website: https://www.nh.gov/insurance/companies/premiumtax</t>
  </si>
  <si>
    <t>The further information about ACH, refer to the National Automated Clearing House Association website at ACH Network | Nacha</t>
  </si>
  <si>
    <t>ACH DEBIT</t>
  </si>
  <si>
    <t>Premium Tax Return</t>
  </si>
  <si>
    <r>
      <t xml:space="preserve">Companies paying by EFT </t>
    </r>
    <r>
      <rPr>
        <b/>
        <sz val="12"/>
        <rFont val="Times New Roman"/>
        <family val="1"/>
      </rPr>
      <t>must also provide the Company's Premium Tax return to the NH Insurance Department.</t>
    </r>
  </si>
  <si>
    <t xml:space="preserve">Notarized Premium Tax returns can be mailed or delivered to the Department, or filed electronically through TriTech's Premium Pro Tax Software. </t>
  </si>
  <si>
    <t>It is requested that these hardcopy forms be filed as soon as the completed forms are available, but not later than March 15th.</t>
  </si>
  <si>
    <t>1.     Direct Operations</t>
  </si>
  <si>
    <t>8.     TAX ON NET PREMIUMS (Col.3)</t>
  </si>
  <si>
    <t xml:space="preserve">        NET PREMIUMS SUBJECT TO TAX (C3 L7)</t>
  </si>
  <si>
    <t xml:space="preserve">        TAX ON NET PREMIUMS (C4 L8)</t>
  </si>
  <si>
    <t>9.    RETALIATORY TAX</t>
  </si>
  <si>
    <t>18.  Total Taxes Payable (Overpayment) (Line 15 less Line 17)</t>
  </si>
  <si>
    <t>19.  Prepayment Due (Minimum $200)</t>
  </si>
  <si>
    <t>21.  Annual License Fee (Page 2, Col 4, Line 1)</t>
  </si>
  <si>
    <t>21 SOUTH FRUIT STREET SUITE 14</t>
  </si>
  <si>
    <t>CONCORD, NEW HAMPSHIRE 03301</t>
  </si>
  <si>
    <r>
      <t>Payment by Electronic Funds Transfers (EFT)</t>
    </r>
    <r>
      <rPr>
        <u val="single"/>
        <sz val="12"/>
        <rFont val="Times New Roman"/>
        <family val="1"/>
      </rPr>
      <t>(Credit Instructions)</t>
    </r>
  </si>
  <si>
    <t>Life &amp; Accident &amp; Health companies</t>
  </si>
  <si>
    <t>Medical companies</t>
  </si>
  <si>
    <t>Title companies</t>
  </si>
  <si>
    <r>
      <t xml:space="preserve">It is important to include the </t>
    </r>
    <r>
      <rPr>
        <b/>
        <sz val="12"/>
        <rFont val="Times New Roman"/>
        <family val="1"/>
      </rPr>
      <t xml:space="preserve">Company name </t>
    </r>
    <r>
      <rPr>
        <sz val="12"/>
        <rFont val="Times New Roman"/>
        <family val="1"/>
      </rPr>
      <t xml:space="preserve">and </t>
    </r>
    <r>
      <rPr>
        <b/>
        <sz val="12"/>
        <rFont val="Times New Roman"/>
        <family val="1"/>
      </rPr>
      <t>NAIC CoCode</t>
    </r>
    <r>
      <rPr>
        <sz val="12"/>
        <rFont val="Times New Roman"/>
        <family val="1"/>
      </rPr>
      <t xml:space="preserve"> in the addendum to properly apply the payment to the correct Company.</t>
    </r>
  </si>
  <si>
    <r>
      <t xml:space="preserve">The NH Insurance Department does </t>
    </r>
    <r>
      <rPr>
        <u val="single"/>
        <sz val="12"/>
        <rFont val="Times New Roman"/>
        <family val="1"/>
      </rPr>
      <t>not</t>
    </r>
    <r>
      <rPr>
        <sz val="12"/>
        <rFont val="Times New Roman"/>
        <family val="1"/>
      </rPr>
      <t xml:space="preserve"> offer ACH Debit as a method for payment of the balance due.</t>
    </r>
  </si>
  <si>
    <t>WIRE TRANSFERS</t>
  </si>
  <si>
    <t>CONTACT</t>
  </si>
  <si>
    <t>For ACH Credit or Wire Transfer instructions, email: Amy.J.Duhaime@ins.nh.gov</t>
  </si>
  <si>
    <t>Rev 1/6/2022</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</si>
</sst>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 numFmtId="165" formatCode="00000"/>
    <numFmt numFmtId="166" formatCode="mmmm\ d\,\ yyyy"/>
    <numFmt numFmtId="167" formatCode="mm/dd/yy"/>
    <numFmt numFmtId="168" formatCode="0000"/>
    <numFmt numFmtId="169" formatCode="00\-0000000"/>
    <numFmt numFmtId="170" formatCode="0.000%"/>
    <numFmt numFmtId="171" formatCode="000\-000\-0000"/>
    <numFmt numFmtId="172" formatCode="000\-000\-0000\-0000"/>
    <numFmt numFmtId="173" formatCode="0.00000"/>
    <numFmt numFmtId="174" formatCode="0.0000%"/>
    <numFmt numFmtId="175" formatCode="#,##0.0"/>
    <numFmt numFmtId="176" formatCode="dd\-mmm\-yy"/>
    <numFmt numFmtId="177" formatCode="&quot;$&quot;#,##0.00;\(&quot;$&quot;#,##0.00\)"/>
    <numFmt numFmtId="178" formatCode="0.0%"/>
    <numFmt numFmtId="179" formatCode="[$-409]dddd\,\ mmmm\ d\,\ yyyy"/>
    <numFmt numFmtId="180" formatCode="&quot;Yes&quot;;&quot;Yes&quot;;&quot;No&quot;"/>
    <numFmt numFmtId="181" formatCode="&quot;True&quot;;&quot;True&quot;;&quot;False&quot;"/>
    <numFmt numFmtId="182" formatCode="&quot;On&quot;;&quot;On&quot;;&quot;Off&quot;"/>
    <numFmt numFmtId="183" formatCode="[$€-2]\ #,##0.00_);[Red]\([$€-2]\ #,##0.00\)"/>
  </numFmts>
  <fonts count="67">
    <font>
      <sz val="10"/>
      <name val="Arial"/>
      <family val="0"/>
    </font>
    <font>
      <b/>
      <sz val="10"/>
      <name val="Arial"/>
      <family val="0"/>
    </font>
    <font>
      <i/>
      <sz val="10"/>
      <name val="Arial"/>
      <family val="0"/>
    </font>
    <font>
      <b/>
      <i/>
      <sz val="10"/>
      <name val="Arial"/>
      <family val="0"/>
    </font>
    <font>
      <b/>
      <sz val="8"/>
      <name val="Arial"/>
      <family val="2"/>
    </font>
    <font>
      <sz val="8"/>
      <name val="Arial"/>
      <family val="2"/>
    </font>
    <font>
      <sz val="9"/>
      <name val="Arial"/>
      <family val="2"/>
    </font>
    <font>
      <b/>
      <sz val="9"/>
      <name val="Arial"/>
      <family val="2"/>
    </font>
    <font>
      <b/>
      <sz val="12"/>
      <name val="Arial"/>
      <family val="2"/>
    </font>
    <font>
      <sz val="12"/>
      <name val="Arial"/>
      <family val="2"/>
    </font>
    <font>
      <sz val="11"/>
      <name val="Arial"/>
      <family val="2"/>
    </font>
    <font>
      <b/>
      <i/>
      <sz val="12"/>
      <name val="Arial"/>
      <family val="2"/>
    </font>
    <font>
      <b/>
      <sz val="11"/>
      <name val="Arial"/>
      <family val="2"/>
    </font>
    <font>
      <b/>
      <i/>
      <sz val="9"/>
      <name val="Arial"/>
      <family val="2"/>
    </font>
    <font>
      <i/>
      <sz val="9"/>
      <name val="Arial"/>
      <family val="2"/>
    </font>
    <font>
      <u val="single"/>
      <sz val="10"/>
      <color indexed="12"/>
      <name val="Arial"/>
      <family val="2"/>
    </font>
    <font>
      <b/>
      <i/>
      <sz val="11"/>
      <name val="Arial"/>
      <family val="2"/>
    </font>
    <font>
      <b/>
      <i/>
      <sz val="14"/>
      <name val="Arial"/>
      <family val="2"/>
    </font>
    <font>
      <b/>
      <sz val="18"/>
      <name val="Arial"/>
      <family val="2"/>
    </font>
    <font>
      <sz val="8"/>
      <name val="Tahoma"/>
      <family val="2"/>
    </font>
    <font>
      <sz val="14"/>
      <name val="Arial"/>
      <family val="2"/>
    </font>
    <font>
      <b/>
      <sz val="14"/>
      <name val="Arial"/>
      <family val="2"/>
    </font>
    <font>
      <b/>
      <i/>
      <u val="single"/>
      <sz val="14"/>
      <name val="Arial"/>
      <family val="2"/>
    </font>
    <font>
      <b/>
      <sz val="12"/>
      <name val="Times New Roman"/>
      <family val="1"/>
    </font>
    <font>
      <b/>
      <i/>
      <sz val="12"/>
      <name val="Times New Roman"/>
      <family val="1"/>
    </font>
    <font>
      <b/>
      <i/>
      <u val="single"/>
      <sz val="12"/>
      <name val="Times New Roman"/>
      <family val="1"/>
    </font>
    <font>
      <u val="single"/>
      <sz val="12"/>
      <name val="Times New Roman"/>
      <family val="1"/>
    </font>
    <font>
      <sz val="12"/>
      <name val="Times New Roman"/>
      <family val="1"/>
    </font>
    <font>
      <b/>
      <u val="single"/>
      <sz val="12"/>
      <name val="Times New Roman"/>
      <family val="1"/>
    </font>
    <font>
      <u val="single"/>
      <sz val="12"/>
      <color indexed="12"/>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i/>
      <u val="single"/>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u val="single"/>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rgb="FFFFFFC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double"/>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5"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49" fillId="0" borderId="0">
      <alignment/>
      <protection/>
    </xf>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97">
    <xf numFmtId="0" fontId="0" fillId="0" borderId="0" xfId="0" applyAlignment="1">
      <alignment/>
    </xf>
    <xf numFmtId="0" fontId="0" fillId="0" borderId="0" xfId="0" applyBorder="1" applyAlignment="1">
      <alignment/>
    </xf>
    <xf numFmtId="0" fontId="0" fillId="0" borderId="0" xfId="0" applyFill="1" applyAlignment="1">
      <alignment/>
    </xf>
    <xf numFmtId="0" fontId="5" fillId="0" borderId="0" xfId="0" applyFont="1" applyAlignment="1">
      <alignment/>
    </xf>
    <xf numFmtId="0" fontId="5" fillId="0" borderId="0" xfId="0" applyFont="1" applyBorder="1" applyAlignment="1" applyProtection="1">
      <alignment/>
      <protection hidden="1"/>
    </xf>
    <xf numFmtId="0" fontId="5" fillId="0" borderId="10" xfId="0" applyFont="1" applyBorder="1" applyAlignment="1" applyProtection="1">
      <alignment/>
      <protection hidden="1"/>
    </xf>
    <xf numFmtId="3" fontId="5" fillId="0" borderId="0" xfId="0" applyNumberFormat="1" applyFont="1" applyBorder="1" applyAlignment="1" quotePrefix="1">
      <alignment/>
    </xf>
    <xf numFmtId="0" fontId="5" fillId="0" borderId="0" xfId="0" applyFont="1" applyAlignment="1" applyProtection="1">
      <alignment/>
      <protection hidden="1"/>
    </xf>
    <xf numFmtId="0" fontId="0" fillId="0" borderId="0" xfId="0" applyAlignment="1" applyProtection="1">
      <alignment/>
      <protection hidden="1"/>
    </xf>
    <xf numFmtId="0" fontId="5" fillId="0" borderId="11" xfId="0" applyFont="1" applyBorder="1" applyAlignment="1" applyProtection="1">
      <alignment/>
      <protection hidden="1"/>
    </xf>
    <xf numFmtId="0" fontId="5" fillId="0" borderId="12" xfId="0" applyFont="1" applyBorder="1" applyAlignment="1" applyProtection="1">
      <alignment/>
      <protection hidden="1"/>
    </xf>
    <xf numFmtId="0" fontId="5" fillId="0" borderId="13" xfId="0" applyFont="1" applyBorder="1" applyAlignment="1" applyProtection="1">
      <alignment/>
      <protection hidden="1"/>
    </xf>
    <xf numFmtId="0" fontId="4" fillId="0" borderId="14" xfId="0" applyFont="1" applyBorder="1" applyAlignment="1" applyProtection="1">
      <alignment/>
      <protection hidden="1"/>
    </xf>
    <xf numFmtId="4" fontId="5" fillId="0" borderId="0" xfId="0" applyNumberFormat="1" applyFont="1" applyBorder="1" applyAlignment="1" applyProtection="1">
      <alignment/>
      <protection hidden="1"/>
    </xf>
    <xf numFmtId="0" fontId="5" fillId="0" borderId="14" xfId="0" applyFont="1" applyBorder="1" applyAlignment="1" applyProtection="1">
      <alignment/>
      <protection hidden="1"/>
    </xf>
    <xf numFmtId="3" fontId="5" fillId="0" borderId="0" xfId="0" applyNumberFormat="1" applyFont="1" applyBorder="1" applyAlignment="1" applyProtection="1" quotePrefix="1">
      <alignment/>
      <protection hidden="1"/>
    </xf>
    <xf numFmtId="0" fontId="1" fillId="0" borderId="0" xfId="0" applyFont="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0" fontId="0" fillId="0" borderId="0" xfId="0" applyBorder="1" applyAlignment="1" applyProtection="1">
      <alignment/>
      <protection hidden="1"/>
    </xf>
    <xf numFmtId="0" fontId="4" fillId="0" borderId="0" xfId="0" applyFont="1" applyAlignment="1" applyProtection="1">
      <alignment/>
      <protection hidden="1"/>
    </xf>
    <xf numFmtId="0" fontId="1" fillId="0" borderId="0" xfId="0" applyFont="1" applyAlignment="1" applyProtection="1">
      <alignment horizontal="left"/>
      <protection hidden="1"/>
    </xf>
    <xf numFmtId="0" fontId="4" fillId="0" borderId="0" xfId="0" applyFont="1" applyAlignment="1" applyProtection="1">
      <alignment horizontal="left"/>
      <protection hidden="1"/>
    </xf>
    <xf numFmtId="0" fontId="0" fillId="33" borderId="0" xfId="0" applyFont="1" applyFill="1" applyAlignment="1" applyProtection="1">
      <alignment/>
      <protection hidden="1"/>
    </xf>
    <xf numFmtId="22" fontId="5" fillId="0" borderId="0" xfId="0" applyNumberFormat="1" applyFont="1" applyAlignment="1" applyProtection="1">
      <alignment horizontal="left"/>
      <protection hidden="1"/>
    </xf>
    <xf numFmtId="0" fontId="6" fillId="0" borderId="15" xfId="0" applyFont="1" applyBorder="1" applyAlignment="1" applyProtection="1">
      <alignment/>
      <protection hidden="1"/>
    </xf>
    <xf numFmtId="4" fontId="6" fillId="0" borderId="16" xfId="0" applyNumberFormat="1" applyFont="1" applyBorder="1" applyAlignment="1" applyProtection="1">
      <alignment/>
      <protection hidden="1"/>
    </xf>
    <xf numFmtId="4" fontId="6" fillId="0" borderId="17" xfId="0" applyNumberFormat="1" applyFont="1" applyBorder="1" applyAlignment="1" applyProtection="1">
      <alignment/>
      <protection hidden="1"/>
    </xf>
    <xf numFmtId="3" fontId="6" fillId="0" borderId="0" xfId="0" applyNumberFormat="1" applyFont="1" applyBorder="1" applyAlignment="1" applyProtection="1">
      <alignment/>
      <protection hidden="1"/>
    </xf>
    <xf numFmtId="0" fontId="6" fillId="0" borderId="0" xfId="0" applyFont="1" applyBorder="1" applyAlignment="1" applyProtection="1">
      <alignment/>
      <protection hidden="1"/>
    </xf>
    <xf numFmtId="4" fontId="6" fillId="0" borderId="0" xfId="0" applyNumberFormat="1" applyFont="1" applyBorder="1" applyAlignment="1" applyProtection="1">
      <alignment/>
      <protection hidden="1"/>
    </xf>
    <xf numFmtId="3" fontId="6" fillId="0" borderId="18" xfId="0" applyNumberFormat="1" applyFont="1" applyBorder="1" applyAlignment="1" applyProtection="1">
      <alignment/>
      <protection hidden="1"/>
    </xf>
    <xf numFmtId="0" fontId="6" fillId="0" borderId="18" xfId="0" applyFont="1" applyBorder="1" applyAlignment="1" applyProtection="1">
      <alignment/>
      <protection hidden="1"/>
    </xf>
    <xf numFmtId="4" fontId="6" fillId="0" borderId="0" xfId="0" applyNumberFormat="1" applyFont="1" applyAlignment="1" applyProtection="1">
      <alignment/>
      <protection hidden="1"/>
    </xf>
    <xf numFmtId="4" fontId="7" fillId="0" borderId="18" xfId="0" applyNumberFormat="1" applyFont="1" applyBorder="1" applyAlignment="1" applyProtection="1">
      <alignment/>
      <protection hidden="1"/>
    </xf>
    <xf numFmtId="0" fontId="6" fillId="0" borderId="0" xfId="0" applyFont="1" applyAlignment="1" applyProtection="1">
      <alignment/>
      <protection hidden="1"/>
    </xf>
    <xf numFmtId="0" fontId="6" fillId="0" borderId="19" xfId="0" applyFont="1" applyBorder="1" applyAlignment="1" applyProtection="1">
      <alignment/>
      <protection hidden="1"/>
    </xf>
    <xf numFmtId="3" fontId="6" fillId="0" borderId="19" xfId="0" applyNumberFormat="1" applyFont="1" applyBorder="1" applyAlignment="1" applyProtection="1">
      <alignment/>
      <protection hidden="1"/>
    </xf>
    <xf numFmtId="4" fontId="6" fillId="0" borderId="20" xfId="0" applyNumberFormat="1" applyFont="1" applyBorder="1" applyAlignment="1" applyProtection="1">
      <alignment/>
      <protection hidden="1"/>
    </xf>
    <xf numFmtId="4" fontId="0" fillId="0" borderId="0" xfId="0" applyNumberFormat="1" applyAlignment="1">
      <alignment/>
    </xf>
    <xf numFmtId="4" fontId="0" fillId="0" borderId="21" xfId="0" applyNumberFormat="1" applyBorder="1" applyAlignment="1">
      <alignment/>
    </xf>
    <xf numFmtId="4" fontId="0" fillId="0" borderId="22" xfId="0" applyNumberFormat="1" applyBorder="1" applyAlignment="1">
      <alignment/>
    </xf>
    <xf numFmtId="4" fontId="0" fillId="0" borderId="0" xfId="0" applyNumberFormat="1" applyBorder="1" applyAlignment="1">
      <alignment/>
    </xf>
    <xf numFmtId="4" fontId="6" fillId="0" borderId="14" xfId="0" applyNumberFormat="1" applyFont="1" applyBorder="1" applyAlignment="1" applyProtection="1">
      <alignment/>
      <protection hidden="1"/>
    </xf>
    <xf numFmtId="0" fontId="0" fillId="33" borderId="18" xfId="0" applyFont="1" applyFill="1" applyBorder="1" applyAlignment="1" applyProtection="1">
      <alignment/>
      <protection hidden="1"/>
    </xf>
    <xf numFmtId="0" fontId="0" fillId="0" borderId="18" xfId="0" applyFont="1" applyBorder="1" applyAlignment="1" applyProtection="1">
      <alignment/>
      <protection hidden="1"/>
    </xf>
    <xf numFmtId="0" fontId="0" fillId="0" borderId="10" xfId="0" applyFont="1" applyBorder="1" applyAlignment="1" applyProtection="1">
      <alignment/>
      <protection hidden="1"/>
    </xf>
    <xf numFmtId="0" fontId="0" fillId="33" borderId="10" xfId="0" applyFont="1" applyFill="1" applyBorder="1" applyAlignment="1" applyProtection="1">
      <alignment/>
      <protection hidden="1"/>
    </xf>
    <xf numFmtId="49" fontId="4" fillId="33" borderId="14" xfId="0" applyNumberFormat="1" applyFont="1" applyFill="1" applyBorder="1" applyAlignment="1" applyProtection="1">
      <alignment horizontal="left"/>
      <protection hidden="1"/>
    </xf>
    <xf numFmtId="0" fontId="0" fillId="0" borderId="18" xfId="0" applyFont="1" applyBorder="1" applyAlignment="1" applyProtection="1">
      <alignment horizontal="left"/>
      <protection hidden="1"/>
    </xf>
    <xf numFmtId="49" fontId="0" fillId="0" borderId="0" xfId="0" applyNumberFormat="1" applyAlignment="1" applyProtection="1">
      <alignment/>
      <protection hidden="1"/>
    </xf>
    <xf numFmtId="2" fontId="0" fillId="0" borderId="0" xfId="0" applyNumberFormat="1" applyFill="1" applyAlignment="1" applyProtection="1">
      <alignment/>
      <protection hidden="1"/>
    </xf>
    <xf numFmtId="4" fontId="5" fillId="0" borderId="0" xfId="0" applyNumberFormat="1" applyFont="1" applyAlignment="1" applyProtection="1">
      <alignment/>
      <protection hidden="1"/>
    </xf>
    <xf numFmtId="0" fontId="0" fillId="33" borderId="0" xfId="0" applyFont="1" applyFill="1" applyBorder="1" applyAlignment="1" applyProtection="1">
      <alignment/>
      <protection hidden="1"/>
    </xf>
    <xf numFmtId="49" fontId="8" fillId="0" borderId="0" xfId="0" applyNumberFormat="1" applyFont="1" applyAlignment="1" applyProtection="1">
      <alignment horizontal="center"/>
      <protection hidden="1"/>
    </xf>
    <xf numFmtId="0" fontId="9" fillId="0" borderId="0" xfId="0" applyFont="1" applyAlignment="1" applyProtection="1">
      <alignment/>
      <protection hidden="1"/>
    </xf>
    <xf numFmtId="0" fontId="8" fillId="0" borderId="0" xfId="0" applyFont="1" applyAlignment="1" applyProtection="1">
      <alignment horizontal="left"/>
      <protection hidden="1"/>
    </xf>
    <xf numFmtId="0" fontId="8" fillId="0" borderId="14" xfId="0" applyFont="1" applyBorder="1" applyAlignment="1" applyProtection="1">
      <alignment/>
      <protection hidden="1"/>
    </xf>
    <xf numFmtId="0" fontId="0" fillId="0" borderId="10" xfId="0" applyFont="1" applyBorder="1" applyAlignment="1" applyProtection="1">
      <alignment horizontal="left"/>
      <protection hidden="1"/>
    </xf>
    <xf numFmtId="0" fontId="9" fillId="33" borderId="16" xfId="0" applyFont="1" applyFill="1" applyBorder="1" applyAlignment="1" applyProtection="1">
      <alignment/>
      <protection hidden="1"/>
    </xf>
    <xf numFmtId="0" fontId="9" fillId="33" borderId="18" xfId="0" applyFont="1" applyFill="1" applyBorder="1" applyAlignment="1" applyProtection="1">
      <alignment/>
      <protection hidden="1"/>
    </xf>
    <xf numFmtId="0" fontId="9" fillId="33" borderId="10" xfId="0" applyFont="1" applyFill="1" applyBorder="1" applyAlignment="1" applyProtection="1">
      <alignment/>
      <protection hidden="1"/>
    </xf>
    <xf numFmtId="0" fontId="9" fillId="33" borderId="14" xfId="0" applyFont="1" applyFill="1" applyBorder="1" applyAlignment="1" applyProtection="1">
      <alignment/>
      <protection hidden="1"/>
    </xf>
    <xf numFmtId="0" fontId="0" fillId="0" borderId="0" xfId="0" applyFont="1" applyFill="1" applyBorder="1" applyAlignment="1" applyProtection="1">
      <alignment/>
      <protection hidden="1"/>
    </xf>
    <xf numFmtId="0" fontId="8" fillId="0" borderId="0" xfId="0" applyFont="1" applyAlignment="1" applyProtection="1">
      <alignment/>
      <protection hidden="1"/>
    </xf>
    <xf numFmtId="14" fontId="0" fillId="0" borderId="0" xfId="0" applyNumberFormat="1" applyAlignment="1" applyProtection="1">
      <alignment/>
      <protection hidden="1"/>
    </xf>
    <xf numFmtId="0" fontId="6" fillId="0" borderId="11" xfId="0" applyFont="1" applyBorder="1" applyAlignment="1" applyProtection="1">
      <alignment/>
      <protection hidden="1"/>
    </xf>
    <xf numFmtId="0" fontId="6" fillId="0" borderId="12" xfId="0" applyFont="1" applyBorder="1" applyAlignment="1" applyProtection="1">
      <alignment/>
      <protection hidden="1"/>
    </xf>
    <xf numFmtId="0" fontId="6" fillId="0" borderId="13" xfId="0" applyFont="1" applyBorder="1" applyAlignment="1" applyProtection="1">
      <alignment/>
      <protection hidden="1"/>
    </xf>
    <xf numFmtId="0" fontId="6" fillId="0" borderId="21" xfId="0" applyFont="1" applyBorder="1" applyAlignment="1" applyProtection="1">
      <alignment/>
      <protection hidden="1"/>
    </xf>
    <xf numFmtId="49" fontId="6" fillId="0" borderId="0" xfId="0" applyNumberFormat="1" applyFont="1" applyAlignment="1" applyProtection="1">
      <alignment horizontal="center"/>
      <protection hidden="1"/>
    </xf>
    <xf numFmtId="0" fontId="7" fillId="0" borderId="14" xfId="0" applyFont="1" applyBorder="1" applyAlignment="1" applyProtection="1">
      <alignment/>
      <protection hidden="1"/>
    </xf>
    <xf numFmtId="0" fontId="6" fillId="0" borderId="16" xfId="0" applyFont="1" applyBorder="1" applyAlignment="1" applyProtection="1">
      <alignment horizontal="center"/>
      <protection hidden="1"/>
    </xf>
    <xf numFmtId="0" fontId="6" fillId="0" borderId="12" xfId="0" applyFont="1" applyBorder="1" applyAlignment="1" applyProtection="1">
      <alignment horizontal="left"/>
      <protection hidden="1"/>
    </xf>
    <xf numFmtId="0" fontId="7" fillId="0" borderId="0" xfId="0" applyFont="1" applyAlignment="1" applyProtection="1">
      <alignment/>
      <protection hidden="1"/>
    </xf>
    <xf numFmtId="0" fontId="6" fillId="0" borderId="10" xfId="0" applyFont="1" applyBorder="1" applyAlignment="1" applyProtection="1">
      <alignment/>
      <protection hidden="1"/>
    </xf>
    <xf numFmtId="49" fontId="6" fillId="0" borderId="0" xfId="0" applyNumberFormat="1" applyFont="1" applyBorder="1" applyAlignment="1" applyProtection="1">
      <alignment horizontal="center"/>
      <protection hidden="1"/>
    </xf>
    <xf numFmtId="49" fontId="6" fillId="0" borderId="0" xfId="0" applyNumberFormat="1" applyFont="1" applyBorder="1" applyAlignment="1" applyProtection="1">
      <alignment horizontal="centerContinuous"/>
      <protection hidden="1"/>
    </xf>
    <xf numFmtId="0" fontId="6" fillId="0" borderId="23" xfId="0" applyFont="1" applyBorder="1" applyAlignment="1" applyProtection="1">
      <alignment/>
      <protection hidden="1"/>
    </xf>
    <xf numFmtId="0" fontId="6" fillId="0" borderId="23" xfId="0" applyFont="1" applyBorder="1" applyAlignment="1" applyProtection="1">
      <alignment horizontal="center"/>
      <protection hidden="1"/>
    </xf>
    <xf numFmtId="0" fontId="7" fillId="0" borderId="13" xfId="0" applyFont="1" applyBorder="1" applyAlignment="1" applyProtection="1">
      <alignment/>
      <protection hidden="1"/>
    </xf>
    <xf numFmtId="0" fontId="6" fillId="0" borderId="17" xfId="0" applyFont="1" applyBorder="1" applyAlignment="1" applyProtection="1">
      <alignment horizontal="center"/>
      <protection hidden="1"/>
    </xf>
    <xf numFmtId="0" fontId="6" fillId="0" borderId="24" xfId="0" applyFont="1" applyBorder="1" applyAlignment="1" applyProtection="1">
      <alignment horizontal="center"/>
      <protection hidden="1"/>
    </xf>
    <xf numFmtId="0" fontId="6" fillId="0" borderId="14" xfId="0" applyFont="1" applyBorder="1" applyAlignment="1" applyProtection="1">
      <alignment/>
      <protection hidden="1"/>
    </xf>
    <xf numFmtId="3" fontId="6" fillId="0" borderId="15" xfId="0" applyNumberFormat="1" applyFont="1" applyBorder="1" applyAlignment="1" applyProtection="1">
      <alignment horizontal="center"/>
      <protection hidden="1"/>
    </xf>
    <xf numFmtId="0" fontId="6" fillId="0" borderId="15" xfId="0" applyFont="1" applyBorder="1" applyAlignment="1" applyProtection="1">
      <alignment horizontal="center"/>
      <protection hidden="1"/>
    </xf>
    <xf numFmtId="0" fontId="6" fillId="0" borderId="25" xfId="0" applyFont="1" applyBorder="1" applyAlignment="1" applyProtection="1">
      <alignment horizontal="center"/>
      <protection hidden="1"/>
    </xf>
    <xf numFmtId="0" fontId="6" fillId="0" borderId="0" xfId="0" applyFont="1" applyFill="1" applyBorder="1" applyAlignment="1" applyProtection="1">
      <alignment/>
      <protection hidden="1"/>
    </xf>
    <xf numFmtId="0" fontId="9" fillId="0" borderId="0" xfId="0" applyFont="1" applyBorder="1" applyAlignment="1" applyProtection="1">
      <alignment/>
      <protection hidden="1"/>
    </xf>
    <xf numFmtId="0" fontId="10" fillId="0" borderId="0" xfId="0" applyFont="1" applyAlignment="1" applyProtection="1">
      <alignment/>
      <protection hidden="1"/>
    </xf>
    <xf numFmtId="49" fontId="6" fillId="0" borderId="21" xfId="0" applyNumberFormat="1" applyFont="1" applyBorder="1" applyAlignment="1" applyProtection="1">
      <alignment horizontal="left"/>
      <protection hidden="1"/>
    </xf>
    <xf numFmtId="0" fontId="6" fillId="0" borderId="21" xfId="0" applyFont="1" applyBorder="1" applyAlignment="1" applyProtection="1">
      <alignment horizontal="left"/>
      <protection hidden="1"/>
    </xf>
    <xf numFmtId="167" fontId="6" fillId="0" borderId="0" xfId="0" applyNumberFormat="1" applyFont="1" applyBorder="1" applyAlignment="1" applyProtection="1">
      <alignment horizontal="left"/>
      <protection hidden="1"/>
    </xf>
    <xf numFmtId="0" fontId="11" fillId="0" borderId="0" xfId="0" applyFont="1" applyAlignment="1" applyProtection="1">
      <alignment/>
      <protection hidden="1"/>
    </xf>
    <xf numFmtId="3" fontId="6" fillId="0" borderId="16" xfId="0" applyNumberFormat="1" applyFont="1" applyBorder="1" applyAlignment="1" applyProtection="1">
      <alignment horizontal="center"/>
      <protection hidden="1"/>
    </xf>
    <xf numFmtId="0" fontId="5" fillId="0" borderId="25" xfId="0" applyFont="1" applyBorder="1" applyAlignment="1" applyProtection="1">
      <alignment horizontal="centerContinuous"/>
      <protection hidden="1"/>
    </xf>
    <xf numFmtId="0" fontId="8" fillId="0" borderId="0" xfId="0" applyFont="1" applyBorder="1" applyAlignment="1" applyProtection="1">
      <alignment/>
      <protection hidden="1"/>
    </xf>
    <xf numFmtId="0" fontId="0" fillId="0" borderId="0" xfId="0" applyFont="1" applyBorder="1" applyAlignment="1" applyProtection="1">
      <alignment horizontal="left"/>
      <protection hidden="1"/>
    </xf>
    <xf numFmtId="49" fontId="0" fillId="0" borderId="0" xfId="0" applyNumberFormat="1" applyFont="1" applyBorder="1" applyAlignment="1" applyProtection="1">
      <alignment horizontal="right"/>
      <protection hidden="1"/>
    </xf>
    <xf numFmtId="0" fontId="1" fillId="0" borderId="16" xfId="0" applyFont="1" applyBorder="1" applyAlignment="1" applyProtection="1">
      <alignment/>
      <protection hidden="1"/>
    </xf>
    <xf numFmtId="3" fontId="6" fillId="0" borderId="21" xfId="0" applyNumberFormat="1" applyFont="1" applyBorder="1" applyAlignment="1" applyProtection="1">
      <alignment/>
      <protection hidden="1"/>
    </xf>
    <xf numFmtId="4" fontId="6" fillId="0" borderId="0" xfId="0" applyNumberFormat="1" applyFont="1" applyFill="1" applyBorder="1" applyAlignment="1" applyProtection="1">
      <alignment/>
      <protection hidden="1"/>
    </xf>
    <xf numFmtId="10" fontId="6" fillId="0" borderId="16" xfId="0" applyNumberFormat="1" applyFont="1" applyFill="1" applyBorder="1" applyAlignment="1" applyProtection="1">
      <alignment horizontal="center"/>
      <protection hidden="1"/>
    </xf>
    <xf numFmtId="0" fontId="12" fillId="0" borderId="14" xfId="0" applyFont="1" applyFill="1" applyBorder="1" applyAlignment="1" applyProtection="1">
      <alignment/>
      <protection hidden="1"/>
    </xf>
    <xf numFmtId="0" fontId="12" fillId="0" borderId="16" xfId="0" applyFont="1" applyFill="1" applyBorder="1" applyAlignment="1" applyProtection="1">
      <alignment/>
      <protection hidden="1"/>
    </xf>
    <xf numFmtId="4" fontId="1" fillId="0" borderId="0" xfId="0" applyNumberFormat="1" applyFont="1" applyBorder="1" applyAlignment="1" applyProtection="1">
      <alignment/>
      <protection hidden="1"/>
    </xf>
    <xf numFmtId="0" fontId="6" fillId="0" borderId="12" xfId="0" applyFont="1" applyFill="1" applyBorder="1" applyAlignment="1" applyProtection="1">
      <alignment/>
      <protection hidden="1"/>
    </xf>
    <xf numFmtId="0" fontId="7" fillId="0" borderId="14" xfId="0" applyFont="1" applyFill="1" applyBorder="1" applyAlignment="1" applyProtection="1">
      <alignment/>
      <protection hidden="1"/>
    </xf>
    <xf numFmtId="0" fontId="6" fillId="0" borderId="0" xfId="0" applyFont="1" applyFill="1" applyAlignment="1" applyProtection="1">
      <alignment/>
      <protection hidden="1"/>
    </xf>
    <xf numFmtId="0" fontId="7" fillId="0" borderId="0" xfId="0" applyFont="1" applyFill="1" applyAlignment="1" applyProtection="1">
      <alignment/>
      <protection hidden="1"/>
    </xf>
    <xf numFmtId="0" fontId="6" fillId="0" borderId="13" xfId="0" applyFont="1" applyFill="1" applyBorder="1" applyAlignment="1" applyProtection="1">
      <alignment/>
      <protection hidden="1"/>
    </xf>
    <xf numFmtId="3" fontId="6" fillId="0" borderId="0" xfId="0" applyNumberFormat="1" applyFont="1" applyAlignment="1" applyProtection="1">
      <alignment/>
      <protection hidden="1"/>
    </xf>
    <xf numFmtId="3" fontId="6" fillId="0" borderId="0" xfId="0" applyNumberFormat="1" applyFont="1" applyAlignment="1" applyProtection="1">
      <alignment horizontal="center"/>
      <protection hidden="1"/>
    </xf>
    <xf numFmtId="3" fontId="6" fillId="0" borderId="25" xfId="0" applyNumberFormat="1" applyFont="1" applyBorder="1" applyAlignment="1" applyProtection="1">
      <alignment/>
      <protection hidden="1"/>
    </xf>
    <xf numFmtId="3" fontId="6" fillId="0" borderId="24" xfId="0" applyNumberFormat="1" applyFont="1" applyBorder="1" applyAlignment="1" applyProtection="1">
      <alignment horizontal="center"/>
      <protection hidden="1"/>
    </xf>
    <xf numFmtId="3" fontId="6" fillId="0" borderId="24" xfId="0" applyNumberFormat="1" applyFont="1" applyBorder="1" applyAlignment="1" applyProtection="1">
      <alignment/>
      <protection hidden="1"/>
    </xf>
    <xf numFmtId="3" fontId="6" fillId="0" borderId="18" xfId="0" applyNumberFormat="1" applyFont="1" applyBorder="1" applyAlignment="1" applyProtection="1">
      <alignment horizontal="center"/>
      <protection hidden="1"/>
    </xf>
    <xf numFmtId="3" fontId="6" fillId="0" borderId="0" xfId="0" applyNumberFormat="1" applyFont="1" applyAlignment="1" applyProtection="1">
      <alignment horizontal="centerContinuous"/>
      <protection hidden="1"/>
    </xf>
    <xf numFmtId="3" fontId="6" fillId="0" borderId="23" xfId="0" applyNumberFormat="1" applyFont="1" applyBorder="1" applyAlignment="1" applyProtection="1">
      <alignment horizontal="center"/>
      <protection hidden="1"/>
    </xf>
    <xf numFmtId="3" fontId="6" fillId="0" borderId="17" xfId="0" applyNumberFormat="1" applyFont="1" applyBorder="1" applyAlignment="1" applyProtection="1">
      <alignment horizontal="center"/>
      <protection hidden="1"/>
    </xf>
    <xf numFmtId="0" fontId="0" fillId="0" borderId="0" xfId="0" applyAlignment="1">
      <alignment horizontal="right"/>
    </xf>
    <xf numFmtId="4" fontId="5" fillId="0" borderId="0" xfId="0" applyNumberFormat="1" applyFont="1" applyFill="1" applyBorder="1" applyAlignment="1" applyProtection="1">
      <alignment/>
      <protection hidden="1"/>
    </xf>
    <xf numFmtId="0" fontId="0" fillId="0" borderId="0" xfId="0" applyAlignment="1" applyProtection="1">
      <alignment horizontal="right"/>
      <protection hidden="1"/>
    </xf>
    <xf numFmtId="0" fontId="13" fillId="0" borderId="0" xfId="0" applyFont="1" applyAlignment="1" applyProtection="1">
      <alignment/>
      <protection hidden="1"/>
    </xf>
    <xf numFmtId="0" fontId="0" fillId="0" borderId="14" xfId="0" applyFont="1" applyFill="1" applyBorder="1" applyAlignment="1" applyProtection="1">
      <alignment horizontal="right"/>
      <protection hidden="1"/>
    </xf>
    <xf numFmtId="1" fontId="6" fillId="0" borderId="16" xfId="0" applyNumberFormat="1" applyFont="1" applyBorder="1" applyAlignment="1" applyProtection="1">
      <alignment horizontal="center"/>
      <protection hidden="1"/>
    </xf>
    <xf numFmtId="1" fontId="6" fillId="0" borderId="0" xfId="0" applyNumberFormat="1" applyFont="1" applyBorder="1" applyAlignment="1" applyProtection="1">
      <alignment horizontal="center"/>
      <protection hidden="1"/>
    </xf>
    <xf numFmtId="1" fontId="6" fillId="0" borderId="23" xfId="0" applyNumberFormat="1" applyFont="1" applyBorder="1" applyAlignment="1" applyProtection="1">
      <alignment horizontal="center"/>
      <protection hidden="1"/>
    </xf>
    <xf numFmtId="4" fontId="6" fillId="0" borderId="10" xfId="0" applyNumberFormat="1" applyFont="1" applyBorder="1" applyAlignment="1" applyProtection="1">
      <alignment/>
      <protection hidden="1"/>
    </xf>
    <xf numFmtId="0" fontId="0" fillId="0" borderId="0" xfId="0" applyBorder="1" applyAlignment="1" applyProtection="1">
      <alignment/>
      <protection locked="0"/>
    </xf>
    <xf numFmtId="0" fontId="5" fillId="0" borderId="18" xfId="0" applyFont="1" applyFill="1" applyBorder="1" applyAlignment="1" applyProtection="1">
      <alignment/>
      <protection hidden="1"/>
    </xf>
    <xf numFmtId="0" fontId="5" fillId="0" borderId="14" xfId="0" applyFont="1" applyFill="1" applyBorder="1" applyAlignment="1" applyProtection="1">
      <alignment/>
      <protection hidden="1"/>
    </xf>
    <xf numFmtId="0" fontId="5" fillId="0" borderId="10" xfId="0" applyFont="1" applyFill="1" applyBorder="1" applyAlignment="1" applyProtection="1">
      <alignment/>
      <protection hidden="1"/>
    </xf>
    <xf numFmtId="0" fontId="5" fillId="0" borderId="16" xfId="0" applyFont="1" applyFill="1" applyBorder="1" applyAlignment="1" applyProtection="1">
      <alignment/>
      <protection hidden="1"/>
    </xf>
    <xf numFmtId="0" fontId="5" fillId="0" borderId="0" xfId="0" applyFont="1" applyFill="1" applyBorder="1" applyAlignment="1" applyProtection="1">
      <alignment/>
      <protection hidden="1"/>
    </xf>
    <xf numFmtId="0" fontId="0" fillId="0" borderId="0" xfId="0" applyFill="1" applyBorder="1" applyAlignment="1" applyProtection="1">
      <alignment/>
      <protection hidden="1"/>
    </xf>
    <xf numFmtId="4" fontId="7" fillId="0" borderId="20" xfId="0" applyNumberFormat="1" applyFont="1" applyBorder="1" applyAlignment="1" applyProtection="1">
      <alignment/>
      <protection hidden="1"/>
    </xf>
    <xf numFmtId="4" fontId="6" fillId="0" borderId="15" xfId="0" applyNumberFormat="1" applyFont="1" applyBorder="1" applyAlignment="1" applyProtection="1">
      <alignment/>
      <protection hidden="1"/>
    </xf>
    <xf numFmtId="4" fontId="0" fillId="0" borderId="0" xfId="0" applyNumberFormat="1" applyAlignment="1" applyProtection="1">
      <alignment/>
      <protection hidden="1"/>
    </xf>
    <xf numFmtId="10" fontId="0" fillId="0" borderId="0" xfId="0" applyNumberFormat="1" applyAlignment="1" applyProtection="1">
      <alignment/>
      <protection hidden="1"/>
    </xf>
    <xf numFmtId="0" fontId="6" fillId="0" borderId="0" xfId="0" applyFont="1" applyBorder="1" applyAlignment="1" applyProtection="1">
      <alignment horizontal="center"/>
      <protection hidden="1"/>
    </xf>
    <xf numFmtId="3" fontId="6" fillId="0" borderId="0" xfId="0" applyNumberFormat="1" applyFont="1" applyBorder="1" applyAlignment="1" applyProtection="1">
      <alignment horizontal="center"/>
      <protection hidden="1"/>
    </xf>
    <xf numFmtId="0" fontId="7" fillId="0" borderId="0" xfId="0" applyFont="1" applyBorder="1" applyAlignment="1" applyProtection="1">
      <alignment/>
      <protection hidden="1"/>
    </xf>
    <xf numFmtId="3" fontId="7" fillId="0" borderId="0" xfId="0" applyNumberFormat="1" applyFont="1" applyBorder="1" applyAlignment="1" applyProtection="1">
      <alignment/>
      <protection hidden="1"/>
    </xf>
    <xf numFmtId="3" fontId="6" fillId="0" borderId="0" xfId="0" applyNumberFormat="1" applyFont="1" applyFill="1" applyBorder="1" applyAlignment="1" applyProtection="1">
      <alignment/>
      <protection hidden="1"/>
    </xf>
    <xf numFmtId="4" fontId="6" fillId="0" borderId="16" xfId="0" applyNumberFormat="1" applyFont="1" applyFill="1" applyBorder="1" applyAlignment="1" applyProtection="1">
      <alignment/>
      <protection hidden="1"/>
    </xf>
    <xf numFmtId="4" fontId="7" fillId="0" borderId="17" xfId="0" applyNumberFormat="1" applyFont="1" applyBorder="1" applyAlignment="1" applyProtection="1">
      <alignment/>
      <protection hidden="1"/>
    </xf>
    <xf numFmtId="4" fontId="7" fillId="0" borderId="16" xfId="0" applyNumberFormat="1" applyFont="1" applyBorder="1" applyAlignment="1" applyProtection="1">
      <alignment/>
      <protection hidden="1"/>
    </xf>
    <xf numFmtId="4" fontId="6" fillId="0" borderId="26" xfId="0" applyNumberFormat="1" applyFont="1" applyBorder="1" applyAlignment="1" applyProtection="1">
      <alignment/>
      <protection hidden="1"/>
    </xf>
    <xf numFmtId="4" fontId="6" fillId="0" borderId="18" xfId="0" applyNumberFormat="1" applyFont="1" applyBorder="1" applyAlignment="1" applyProtection="1">
      <alignment/>
      <protection hidden="1"/>
    </xf>
    <xf numFmtId="4" fontId="6" fillId="0" borderId="16" xfId="0" applyNumberFormat="1" applyFont="1" applyFill="1" applyBorder="1" applyAlignment="1" applyProtection="1" quotePrefix="1">
      <alignment/>
      <protection hidden="1"/>
    </xf>
    <xf numFmtId="4" fontId="6" fillId="0" borderId="16" xfId="0" applyNumberFormat="1" applyFont="1" applyBorder="1" applyAlignment="1" applyProtection="1">
      <alignment horizontal="center"/>
      <protection hidden="1"/>
    </xf>
    <xf numFmtId="0" fontId="13" fillId="0" borderId="18" xfId="0" applyFont="1" applyBorder="1" applyAlignment="1" applyProtection="1">
      <alignment/>
      <protection hidden="1"/>
    </xf>
    <xf numFmtId="0" fontId="14" fillId="0" borderId="0" xfId="0" applyFont="1" applyAlignment="1" applyProtection="1">
      <alignment/>
      <protection hidden="1"/>
    </xf>
    <xf numFmtId="0" fontId="0" fillId="0" borderId="0" xfId="0" applyAlignment="1" applyProtection="1">
      <alignment horizontal="left"/>
      <protection hidden="1"/>
    </xf>
    <xf numFmtId="9" fontId="6" fillId="0" borderId="16" xfId="0" applyNumberFormat="1" applyFont="1" applyBorder="1" applyAlignment="1" applyProtection="1">
      <alignment horizontal="center"/>
      <protection hidden="1"/>
    </xf>
    <xf numFmtId="10" fontId="6" fillId="0" borderId="0" xfId="0" applyNumberFormat="1" applyFont="1" applyBorder="1" applyAlignment="1" applyProtection="1">
      <alignment/>
      <protection hidden="1"/>
    </xf>
    <xf numFmtId="0" fontId="14" fillId="0" borderId="12" xfId="0" applyFont="1" applyFill="1" applyBorder="1" applyAlignment="1" applyProtection="1">
      <alignment/>
      <protection hidden="1"/>
    </xf>
    <xf numFmtId="3" fontId="6" fillId="0" borderId="16" xfId="0" applyNumberFormat="1" applyFont="1" applyFill="1" applyBorder="1" applyAlignment="1" applyProtection="1">
      <alignment/>
      <protection hidden="1"/>
    </xf>
    <xf numFmtId="174" fontId="7" fillId="0" borderId="16" xfId="0" applyNumberFormat="1" applyFont="1" applyFill="1" applyBorder="1" applyAlignment="1" applyProtection="1">
      <alignment horizontal="center"/>
      <protection hidden="1"/>
    </xf>
    <xf numFmtId="3" fontId="7" fillId="0" borderId="16" xfId="0" applyNumberFormat="1" applyFont="1" applyFill="1" applyBorder="1" applyAlignment="1" applyProtection="1">
      <alignment/>
      <protection hidden="1"/>
    </xf>
    <xf numFmtId="49" fontId="6" fillId="0" borderId="16" xfId="0" applyNumberFormat="1" applyFont="1" applyBorder="1" applyAlignment="1" applyProtection="1">
      <alignment horizontal="center"/>
      <protection hidden="1"/>
    </xf>
    <xf numFmtId="0" fontId="6" fillId="0" borderId="0" xfId="0" applyFont="1" applyAlignment="1" applyProtection="1">
      <alignment horizontal="right"/>
      <protection hidden="1"/>
    </xf>
    <xf numFmtId="0" fontId="7" fillId="0" borderId="0" xfId="0" applyFont="1" applyAlignment="1" applyProtection="1">
      <alignment horizontal="centerContinuous"/>
      <protection hidden="1"/>
    </xf>
    <xf numFmtId="0" fontId="0" fillId="34" borderId="18" xfId="0" applyFont="1" applyFill="1" applyBorder="1" applyAlignment="1" applyProtection="1">
      <alignment/>
      <protection locked="0"/>
    </xf>
    <xf numFmtId="49" fontId="1" fillId="34" borderId="10" xfId="0" applyNumberFormat="1" applyFont="1" applyFill="1" applyBorder="1" applyAlignment="1" applyProtection="1">
      <alignment horizontal="right"/>
      <protection locked="0"/>
    </xf>
    <xf numFmtId="4" fontId="1" fillId="34" borderId="16" xfId="0" applyNumberFormat="1" applyFont="1" applyFill="1" applyBorder="1" applyAlignment="1" applyProtection="1">
      <alignment/>
      <protection locked="0"/>
    </xf>
    <xf numFmtId="0" fontId="0" fillId="34" borderId="16" xfId="0" applyFont="1" applyFill="1" applyBorder="1" applyAlignment="1" applyProtection="1">
      <alignment horizontal="center"/>
      <protection locked="0"/>
    </xf>
    <xf numFmtId="0" fontId="9" fillId="34" borderId="18" xfId="0" applyFont="1" applyFill="1" applyBorder="1" applyAlignment="1" applyProtection="1">
      <alignment horizontal="left"/>
      <protection locked="0"/>
    </xf>
    <xf numFmtId="0" fontId="9" fillId="34" borderId="18" xfId="0" applyFont="1" applyFill="1" applyBorder="1" applyAlignment="1" applyProtection="1">
      <alignment/>
      <protection locked="0"/>
    </xf>
    <xf numFmtId="0" fontId="9" fillId="34" borderId="10" xfId="0" applyFont="1" applyFill="1" applyBorder="1" applyAlignment="1" applyProtection="1">
      <alignment/>
      <protection locked="0"/>
    </xf>
    <xf numFmtId="49" fontId="9" fillId="34" borderId="14" xfId="0" applyNumberFormat="1" applyFont="1" applyFill="1" applyBorder="1" applyAlignment="1" applyProtection="1">
      <alignment/>
      <protection locked="0"/>
    </xf>
    <xf numFmtId="3" fontId="6" fillId="0" borderId="0" xfId="0" applyNumberFormat="1" applyFont="1" applyFill="1" applyBorder="1" applyAlignment="1" applyProtection="1">
      <alignment horizontal="right"/>
      <protection hidden="1"/>
    </xf>
    <xf numFmtId="4" fontId="6" fillId="34" borderId="16" xfId="0" applyNumberFormat="1" applyFont="1" applyFill="1" applyBorder="1" applyAlignment="1" applyProtection="1">
      <alignment horizontal="right"/>
      <protection hidden="1" locked="0"/>
    </xf>
    <xf numFmtId="4" fontId="0" fillId="0" borderId="0" xfId="0" applyNumberFormat="1" applyFill="1" applyBorder="1" applyAlignment="1">
      <alignment/>
    </xf>
    <xf numFmtId="0" fontId="0" fillId="34" borderId="14" xfId="0" applyFont="1" applyFill="1" applyBorder="1" applyAlignment="1" applyProtection="1">
      <alignment horizontal="left"/>
      <protection locked="0"/>
    </xf>
    <xf numFmtId="0" fontId="0" fillId="34" borderId="10" xfId="0" applyFont="1" applyFill="1" applyBorder="1" applyAlignment="1" applyProtection="1">
      <alignment/>
      <protection locked="0"/>
    </xf>
    <xf numFmtId="171" fontId="0" fillId="34" borderId="14" xfId="0" applyNumberFormat="1" applyFont="1" applyFill="1" applyBorder="1" applyAlignment="1" applyProtection="1">
      <alignment horizontal="left"/>
      <protection locked="0"/>
    </xf>
    <xf numFmtId="171" fontId="0" fillId="34" borderId="16" xfId="0" applyNumberFormat="1" applyFont="1" applyFill="1" applyBorder="1" applyAlignment="1" applyProtection="1">
      <alignment horizontal="center"/>
      <protection locked="0"/>
    </xf>
    <xf numFmtId="0" fontId="15" fillId="34" borderId="14" xfId="52" applyFill="1" applyBorder="1" applyAlignment="1" applyProtection="1">
      <alignment horizontal="left"/>
      <protection locked="0"/>
    </xf>
    <xf numFmtId="171" fontId="0" fillId="0" borderId="14" xfId="0" applyNumberFormat="1" applyFont="1" applyFill="1" applyBorder="1" applyAlignment="1" applyProtection="1">
      <alignment horizontal="left"/>
      <protection hidden="1"/>
    </xf>
    <xf numFmtId="49" fontId="0" fillId="0" borderId="17" xfId="0" applyNumberFormat="1" applyFont="1" applyFill="1" applyBorder="1" applyAlignment="1" applyProtection="1">
      <alignment horizontal="right"/>
      <protection hidden="1"/>
    </xf>
    <xf numFmtId="3" fontId="6" fillId="34" borderId="16" xfId="0" applyNumberFormat="1" applyFont="1" applyFill="1" applyBorder="1" applyAlignment="1" applyProtection="1">
      <alignment/>
      <protection locked="0"/>
    </xf>
    <xf numFmtId="170" fontId="6" fillId="34" borderId="16" xfId="0" applyNumberFormat="1" applyFont="1" applyFill="1" applyBorder="1" applyAlignment="1" applyProtection="1">
      <alignment/>
      <protection locked="0"/>
    </xf>
    <xf numFmtId="49" fontId="6" fillId="34" borderId="16" xfId="0" applyNumberFormat="1" applyFont="1" applyFill="1" applyBorder="1" applyAlignment="1" applyProtection="1">
      <alignment/>
      <protection locked="0"/>
    </xf>
    <xf numFmtId="0" fontId="6" fillId="34" borderId="12" xfId="0" applyFont="1" applyFill="1" applyBorder="1" applyAlignment="1" applyProtection="1">
      <alignment/>
      <protection locked="0"/>
    </xf>
    <xf numFmtId="49" fontId="6" fillId="0" borderId="23" xfId="0" applyNumberFormat="1" applyFont="1" applyFill="1" applyBorder="1" applyAlignment="1" applyProtection="1">
      <alignment horizontal="center"/>
      <protection hidden="1"/>
    </xf>
    <xf numFmtId="0" fontId="13" fillId="0" borderId="10" xfId="0" applyFont="1" applyBorder="1" applyAlignment="1" applyProtection="1">
      <alignment horizontal="center"/>
      <protection hidden="1"/>
    </xf>
    <xf numFmtId="170" fontId="6" fillId="0" borderId="16" xfId="0" applyNumberFormat="1" applyFont="1" applyFill="1" applyBorder="1" applyAlignment="1" applyProtection="1">
      <alignment/>
      <protection hidden="1"/>
    </xf>
    <xf numFmtId="4" fontId="7" fillId="0" borderId="16" xfId="0" applyNumberFormat="1" applyFont="1" applyFill="1" applyBorder="1" applyAlignment="1" applyProtection="1">
      <alignment horizontal="right"/>
      <protection hidden="1"/>
    </xf>
    <xf numFmtId="174" fontId="7" fillId="0" borderId="0" xfId="0" applyNumberFormat="1" applyFont="1" applyFill="1" applyBorder="1" applyAlignment="1" applyProtection="1">
      <alignment horizontal="center"/>
      <protection hidden="1"/>
    </xf>
    <xf numFmtId="4" fontId="6" fillId="0" borderId="0" xfId="0" applyNumberFormat="1" applyFont="1" applyFill="1" applyBorder="1" applyAlignment="1" applyProtection="1" quotePrefix="1">
      <alignment/>
      <protection hidden="1"/>
    </xf>
    <xf numFmtId="0" fontId="13" fillId="0" borderId="0" xfId="0" applyFont="1" applyFill="1" applyBorder="1" applyAlignment="1" applyProtection="1">
      <alignment/>
      <protection hidden="1"/>
    </xf>
    <xf numFmtId="4" fontId="6" fillId="0" borderId="17" xfId="0" applyNumberFormat="1" applyFont="1" applyFill="1" applyBorder="1" applyAlignment="1" applyProtection="1">
      <alignment/>
      <protection hidden="1"/>
    </xf>
    <xf numFmtId="0" fontId="6" fillId="0" borderId="11" xfId="0" applyFont="1" applyFill="1" applyBorder="1" applyAlignment="1" applyProtection="1">
      <alignment/>
      <protection hidden="1"/>
    </xf>
    <xf numFmtId="0" fontId="6" fillId="0" borderId="23" xfId="0" applyFont="1" applyFill="1" applyBorder="1" applyAlignment="1" applyProtection="1">
      <alignment/>
      <protection hidden="1"/>
    </xf>
    <xf numFmtId="0" fontId="6" fillId="0" borderId="15" xfId="0" applyFont="1" applyFill="1" applyBorder="1" applyAlignment="1" applyProtection="1">
      <alignment/>
      <protection hidden="1"/>
    </xf>
    <xf numFmtId="0" fontId="7" fillId="0" borderId="17" xfId="0" applyFont="1" applyFill="1" applyBorder="1" applyAlignment="1" applyProtection="1">
      <alignment/>
      <protection hidden="1"/>
    </xf>
    <xf numFmtId="10" fontId="6" fillId="0" borderId="10" xfId="0" applyNumberFormat="1" applyFont="1" applyBorder="1" applyAlignment="1" applyProtection="1">
      <alignment horizontal="center"/>
      <protection hidden="1"/>
    </xf>
    <xf numFmtId="0" fontId="13" fillId="0" borderId="17" xfId="0" applyFont="1" applyFill="1" applyBorder="1" applyAlignment="1" applyProtection="1">
      <alignment/>
      <protection hidden="1"/>
    </xf>
    <xf numFmtId="49" fontId="6" fillId="0" borderId="10" xfId="0" applyNumberFormat="1" applyFont="1" applyBorder="1" applyAlignment="1" applyProtection="1">
      <alignment horizontal="center"/>
      <protection hidden="1"/>
    </xf>
    <xf numFmtId="9" fontId="6" fillId="0" borderId="10" xfId="0" applyNumberFormat="1" applyFont="1" applyFill="1" applyBorder="1" applyAlignment="1" applyProtection="1">
      <alignment horizontal="center"/>
      <protection hidden="1"/>
    </xf>
    <xf numFmtId="0" fontId="7" fillId="0" borderId="15" xfId="0" applyFont="1" applyFill="1" applyBorder="1" applyAlignment="1" applyProtection="1">
      <alignment/>
      <protection hidden="1"/>
    </xf>
    <xf numFmtId="4" fontId="6" fillId="0" borderId="21" xfId="0" applyNumberFormat="1" applyFont="1" applyBorder="1" applyAlignment="1" applyProtection="1">
      <alignment/>
      <protection hidden="1"/>
    </xf>
    <xf numFmtId="4" fontId="6" fillId="34" borderId="16" xfId="0" applyNumberFormat="1" applyFont="1" applyFill="1" applyBorder="1" applyAlignment="1" applyProtection="1">
      <alignment/>
      <protection locked="0"/>
    </xf>
    <xf numFmtId="49" fontId="5" fillId="35" borderId="27" xfId="0" applyNumberFormat="1" applyFont="1" applyFill="1" applyBorder="1" applyAlignment="1" applyProtection="1">
      <alignment horizontal="left"/>
      <protection hidden="1"/>
    </xf>
    <xf numFmtId="0" fontId="1" fillId="0" borderId="16" xfId="0" applyFont="1" applyFill="1" applyBorder="1" applyAlignment="1" applyProtection="1">
      <alignment/>
      <protection hidden="1"/>
    </xf>
    <xf numFmtId="0" fontId="2" fillId="34" borderId="18" xfId="0" applyFont="1" applyFill="1" applyBorder="1" applyAlignment="1" applyProtection="1">
      <alignment/>
      <protection locked="0"/>
    </xf>
    <xf numFmtId="0" fontId="8" fillId="0" borderId="18" xfId="0" applyFont="1" applyBorder="1" applyAlignment="1" applyProtection="1">
      <alignment/>
      <protection hidden="1"/>
    </xf>
    <xf numFmtId="0" fontId="8" fillId="0" borderId="13" xfId="0" applyFont="1" applyBorder="1" applyAlignment="1" applyProtection="1">
      <alignment/>
      <protection hidden="1"/>
    </xf>
    <xf numFmtId="0" fontId="8" fillId="0" borderId="10" xfId="0" applyFont="1" applyBorder="1" applyAlignment="1" applyProtection="1">
      <alignment/>
      <protection hidden="1"/>
    </xf>
    <xf numFmtId="49" fontId="9" fillId="34" borderId="21" xfId="0" applyNumberFormat="1" applyFont="1" applyFill="1" applyBorder="1" applyAlignment="1" applyProtection="1">
      <alignment/>
      <protection locked="0"/>
    </xf>
    <xf numFmtId="0" fontId="0" fillId="34" borderId="21" xfId="0" applyFill="1" applyBorder="1" applyAlignment="1" applyProtection="1">
      <alignment/>
      <protection locked="0"/>
    </xf>
    <xf numFmtId="0" fontId="9" fillId="34" borderId="21" xfId="0" applyFont="1" applyFill="1" applyBorder="1" applyAlignment="1" applyProtection="1">
      <alignment/>
      <protection locked="0"/>
    </xf>
    <xf numFmtId="0" fontId="9" fillId="34" borderId="24" xfId="0" applyFont="1" applyFill="1" applyBorder="1" applyAlignment="1" applyProtection="1">
      <alignment/>
      <protection locked="0"/>
    </xf>
    <xf numFmtId="0" fontId="9" fillId="0" borderId="14" xfId="0" applyFont="1" applyFill="1" applyBorder="1" applyAlignment="1" applyProtection="1">
      <alignment/>
      <protection hidden="1"/>
    </xf>
    <xf numFmtId="0" fontId="9" fillId="0" borderId="18" xfId="0" applyFont="1" applyFill="1" applyBorder="1" applyAlignment="1" applyProtection="1">
      <alignment/>
      <protection hidden="1"/>
    </xf>
    <xf numFmtId="0" fontId="9" fillId="34" borderId="14" xfId="0" applyFont="1" applyFill="1" applyBorder="1" applyAlignment="1" applyProtection="1">
      <alignment/>
      <protection locked="0"/>
    </xf>
    <xf numFmtId="0" fontId="8" fillId="0" borderId="16" xfId="0" applyFont="1" applyBorder="1" applyAlignment="1" applyProtection="1">
      <alignment/>
      <protection hidden="1"/>
    </xf>
    <xf numFmtId="0" fontId="13" fillId="0" borderId="14" xfId="0" applyFont="1" applyBorder="1" applyAlignment="1" applyProtection="1">
      <alignment/>
      <protection hidden="1"/>
    </xf>
    <xf numFmtId="0" fontId="7" fillId="0" borderId="18" xfId="0" applyFont="1" applyBorder="1" applyAlignment="1" applyProtection="1">
      <alignment/>
      <protection hidden="1"/>
    </xf>
    <xf numFmtId="0" fontId="6" fillId="0" borderId="14" xfId="0" applyFont="1" applyFill="1" applyBorder="1" applyAlignment="1" applyProtection="1">
      <alignment/>
      <protection hidden="1"/>
    </xf>
    <xf numFmtId="0" fontId="5" fillId="0" borderId="18" xfId="0" applyFont="1" applyBorder="1" applyAlignment="1" applyProtection="1">
      <alignment horizontal="center"/>
      <protection hidden="1"/>
    </xf>
    <xf numFmtId="49" fontId="5" fillId="35" borderId="28" xfId="0" applyNumberFormat="1" applyFont="1" applyFill="1" applyBorder="1" applyAlignment="1" applyProtection="1">
      <alignment horizontal="right"/>
      <protection hidden="1"/>
    </xf>
    <xf numFmtId="169" fontId="5" fillId="35" borderId="28" xfId="0" applyNumberFormat="1" applyFont="1" applyFill="1" applyBorder="1" applyAlignment="1" applyProtection="1">
      <alignment horizontal="right"/>
      <protection hidden="1"/>
    </xf>
    <xf numFmtId="168" fontId="5" fillId="35" borderId="28" xfId="0" applyNumberFormat="1" applyFont="1" applyFill="1" applyBorder="1" applyAlignment="1" applyProtection="1">
      <alignment horizontal="right"/>
      <protection hidden="1"/>
    </xf>
    <xf numFmtId="165" fontId="5" fillId="35" borderId="28" xfId="0" applyNumberFormat="1" applyFont="1" applyFill="1" applyBorder="1" applyAlignment="1" applyProtection="1">
      <alignment horizontal="right"/>
      <protection hidden="1"/>
    </xf>
    <xf numFmtId="3" fontId="5" fillId="35" borderId="28" xfId="0" applyNumberFormat="1" applyFont="1" applyFill="1" applyBorder="1" applyAlignment="1" applyProtection="1">
      <alignment horizontal="right"/>
      <protection hidden="1"/>
    </xf>
    <xf numFmtId="4" fontId="5" fillId="35" borderId="28" xfId="0" applyNumberFormat="1" applyFont="1" applyFill="1" applyBorder="1" applyAlignment="1" applyProtection="1">
      <alignment/>
      <protection hidden="1"/>
    </xf>
    <xf numFmtId="3" fontId="5" fillId="35" borderId="28" xfId="0" applyNumberFormat="1" applyFont="1" applyFill="1" applyBorder="1" applyAlignment="1" applyProtection="1">
      <alignment/>
      <protection hidden="1"/>
    </xf>
    <xf numFmtId="4" fontId="7" fillId="35" borderId="28" xfId="0" applyNumberFormat="1" applyFont="1" applyFill="1" applyBorder="1" applyAlignment="1" applyProtection="1">
      <alignment horizontal="right"/>
      <protection hidden="1"/>
    </xf>
    <xf numFmtId="4" fontId="5" fillId="35" borderId="29" xfId="0" applyNumberFormat="1" applyFont="1" applyFill="1" applyBorder="1" applyAlignment="1" applyProtection="1">
      <alignment/>
      <protection hidden="1"/>
    </xf>
    <xf numFmtId="4" fontId="6" fillId="35" borderId="30" xfId="0" applyNumberFormat="1" applyFont="1" applyFill="1" applyBorder="1" applyAlignment="1" applyProtection="1">
      <alignment/>
      <protection hidden="1"/>
    </xf>
    <xf numFmtId="4" fontId="6" fillId="35" borderId="28" xfId="0" applyNumberFormat="1" applyFont="1" applyFill="1" applyBorder="1" applyAlignment="1" applyProtection="1">
      <alignment/>
      <protection hidden="1"/>
    </xf>
    <xf numFmtId="4" fontId="5" fillId="35" borderId="31" xfId="0" applyNumberFormat="1" applyFont="1" applyFill="1" applyBorder="1" applyAlignment="1" applyProtection="1">
      <alignment/>
      <protection hidden="1"/>
    </xf>
    <xf numFmtId="4" fontId="5" fillId="35" borderId="30" xfId="0" applyNumberFormat="1" applyFont="1" applyFill="1" applyBorder="1" applyAlignment="1" applyProtection="1">
      <alignment/>
      <protection hidden="1"/>
    </xf>
    <xf numFmtId="4" fontId="5" fillId="35" borderId="32" xfId="0" applyNumberFormat="1" applyFont="1" applyFill="1" applyBorder="1" applyAlignment="1" applyProtection="1">
      <alignment/>
      <protection hidden="1"/>
    </xf>
    <xf numFmtId="0" fontId="0" fillId="0" borderId="10" xfId="0" applyFill="1" applyBorder="1" applyAlignment="1" applyProtection="1">
      <alignment/>
      <protection hidden="1"/>
    </xf>
    <xf numFmtId="0" fontId="17" fillId="0" borderId="0" xfId="0" applyFont="1" applyBorder="1" applyAlignment="1" applyProtection="1">
      <alignment/>
      <protection hidden="1"/>
    </xf>
    <xf numFmtId="0" fontId="9" fillId="0" borderId="0" xfId="0" applyFont="1" applyFill="1" applyBorder="1" applyAlignment="1" applyProtection="1">
      <alignment/>
      <protection hidden="1"/>
    </xf>
    <xf numFmtId="0" fontId="11" fillId="0" borderId="14" xfId="0" applyFont="1" applyBorder="1" applyAlignment="1" applyProtection="1">
      <alignment/>
      <protection hidden="1"/>
    </xf>
    <xf numFmtId="0" fontId="11" fillId="0" borderId="10" xfId="0" applyFont="1" applyBorder="1" applyAlignment="1" applyProtection="1">
      <alignment/>
      <protection hidden="1"/>
    </xf>
    <xf numFmtId="0" fontId="11" fillId="0" borderId="16" xfId="0" applyFont="1" applyBorder="1" applyAlignment="1" applyProtection="1">
      <alignment/>
      <protection hidden="1"/>
    </xf>
    <xf numFmtId="4" fontId="6" fillId="34" borderId="16" xfId="0" applyNumberFormat="1" applyFont="1" applyFill="1" applyBorder="1" applyAlignment="1" applyProtection="1">
      <alignment horizontal="right"/>
      <protection locked="0"/>
    </xf>
    <xf numFmtId="171" fontId="0" fillId="34" borderId="16" xfId="0" applyNumberFormat="1" applyFont="1" applyFill="1" applyBorder="1" applyAlignment="1" applyProtection="1">
      <alignment horizontal="left"/>
      <protection locked="0"/>
    </xf>
    <xf numFmtId="0" fontId="6" fillId="0" borderId="16" xfId="0" applyFont="1" applyBorder="1" applyAlignment="1" applyProtection="1">
      <alignment/>
      <protection hidden="1"/>
    </xf>
    <xf numFmtId="10" fontId="6" fillId="0" borderId="16" xfId="0" applyNumberFormat="1" applyFont="1" applyBorder="1" applyAlignment="1" applyProtection="1">
      <alignment/>
      <protection hidden="1"/>
    </xf>
    <xf numFmtId="4" fontId="6" fillId="34" borderId="16" xfId="0" applyNumberFormat="1" applyFont="1" applyFill="1" applyBorder="1" applyAlignment="1" applyProtection="1" quotePrefix="1">
      <alignment/>
      <protection locked="0"/>
    </xf>
    <xf numFmtId="0" fontId="9" fillId="34" borderId="18" xfId="0" applyNumberFormat="1" applyFont="1" applyFill="1" applyBorder="1" applyAlignment="1" applyProtection="1" quotePrefix="1">
      <alignment horizontal="left"/>
      <protection locked="0"/>
    </xf>
    <xf numFmtId="0" fontId="9" fillId="34" borderId="18" xfId="0" applyNumberFormat="1" applyFont="1" applyFill="1" applyBorder="1" applyAlignment="1" applyProtection="1">
      <alignment/>
      <protection locked="0"/>
    </xf>
    <xf numFmtId="0" fontId="9" fillId="34" borderId="14" xfId="0" applyNumberFormat="1" applyFont="1" applyFill="1" applyBorder="1" applyAlignment="1" applyProtection="1" quotePrefix="1">
      <alignment horizontal="left"/>
      <protection locked="0"/>
    </xf>
    <xf numFmtId="0" fontId="9" fillId="34" borderId="18" xfId="0" applyNumberFormat="1" applyFont="1" applyFill="1" applyBorder="1" applyAlignment="1" applyProtection="1" quotePrefix="1">
      <alignment/>
      <protection locked="0"/>
    </xf>
    <xf numFmtId="169" fontId="9" fillId="34" borderId="16" xfId="0" applyNumberFormat="1" applyFont="1" applyFill="1" applyBorder="1" applyAlignment="1" applyProtection="1" quotePrefix="1">
      <alignment horizontal="right"/>
      <protection locked="0"/>
    </xf>
    <xf numFmtId="168" fontId="9" fillId="34" borderId="16" xfId="0" applyNumberFormat="1" applyFont="1" applyFill="1" applyBorder="1" applyAlignment="1" applyProtection="1" quotePrefix="1">
      <alignment horizontal="right"/>
      <protection locked="0"/>
    </xf>
    <xf numFmtId="165" fontId="9" fillId="34" borderId="16" xfId="0" applyNumberFormat="1" applyFont="1" applyFill="1" applyBorder="1" applyAlignment="1" applyProtection="1">
      <alignment horizontal="right"/>
      <protection locked="0"/>
    </xf>
    <xf numFmtId="0" fontId="9" fillId="34" borderId="16" xfId="0" applyFont="1" applyFill="1" applyBorder="1" applyAlignment="1" applyProtection="1" quotePrefix="1">
      <alignment horizontal="right"/>
      <protection locked="0"/>
    </xf>
    <xf numFmtId="49" fontId="8" fillId="0" borderId="0" xfId="0" applyNumberFormat="1" applyFont="1" applyAlignment="1" applyProtection="1">
      <alignment horizontal="center" vertical="top"/>
      <protection hidden="1"/>
    </xf>
    <xf numFmtId="167" fontId="5" fillId="35" borderId="29" xfId="0" applyNumberFormat="1" applyFont="1" applyFill="1" applyBorder="1" applyAlignment="1" applyProtection="1">
      <alignment horizontal="right"/>
      <protection hidden="1"/>
    </xf>
    <xf numFmtId="0" fontId="18" fillId="0" borderId="0" xfId="0" applyFont="1" applyAlignment="1" applyProtection="1">
      <alignment/>
      <protection hidden="1"/>
    </xf>
    <xf numFmtId="0" fontId="1" fillId="0" borderId="0" xfId="0" applyFont="1" applyAlignment="1" applyProtection="1">
      <alignment horizontal="right"/>
      <protection hidden="1"/>
    </xf>
    <xf numFmtId="0" fontId="0" fillId="36" borderId="16" xfId="0" applyFont="1" applyFill="1" applyBorder="1" applyAlignment="1" applyProtection="1">
      <alignment horizontal="center"/>
      <protection locked="0"/>
    </xf>
    <xf numFmtId="0" fontId="17" fillId="0" borderId="0" xfId="0" applyFont="1" applyAlignment="1" applyProtection="1">
      <alignment/>
      <protection hidden="1"/>
    </xf>
    <xf numFmtId="0" fontId="20" fillId="0" borderId="0" xfId="0" applyFont="1" applyAlignment="1" applyProtection="1">
      <alignment/>
      <protection hidden="1"/>
    </xf>
    <xf numFmtId="0" fontId="20" fillId="0" borderId="0" xfId="0" applyFont="1" applyAlignment="1">
      <alignment/>
    </xf>
    <xf numFmtId="49" fontId="21" fillId="0" borderId="0" xfId="0" applyNumberFormat="1" applyFont="1" applyAlignment="1" applyProtection="1">
      <alignment horizontal="center"/>
      <protection hidden="1"/>
    </xf>
    <xf numFmtId="0" fontId="21" fillId="0" borderId="0" xfId="0" applyFont="1" applyAlignment="1" applyProtection="1">
      <alignment horizontal="left"/>
      <protection hidden="1"/>
    </xf>
    <xf numFmtId="0" fontId="20" fillId="0" borderId="0" xfId="0" applyFont="1" applyBorder="1" applyAlignment="1">
      <alignment/>
    </xf>
    <xf numFmtId="0" fontId="20" fillId="0" borderId="0" xfId="0" applyFont="1" applyBorder="1" applyAlignment="1" applyProtection="1">
      <alignment/>
      <protection hidden="1"/>
    </xf>
    <xf numFmtId="0" fontId="22" fillId="0" borderId="0" xfId="0" applyFont="1" applyBorder="1" applyAlignment="1" applyProtection="1">
      <alignment/>
      <protection hidden="1"/>
    </xf>
    <xf numFmtId="0" fontId="9" fillId="0" borderId="0" xfId="0" applyFont="1" applyAlignment="1">
      <alignment/>
    </xf>
    <xf numFmtId="0" fontId="24" fillId="0" borderId="0" xfId="0" applyFont="1" applyAlignment="1">
      <alignment horizontal="left" vertical="center"/>
    </xf>
    <xf numFmtId="0" fontId="25" fillId="0" borderId="0" xfId="0" applyFont="1" applyAlignment="1">
      <alignment horizontal="left" vertical="center"/>
    </xf>
    <xf numFmtId="0" fontId="27" fillId="0" borderId="0" xfId="0" applyFont="1" applyAlignment="1">
      <alignment horizontal="left" vertical="center"/>
    </xf>
    <xf numFmtId="0" fontId="9" fillId="0" borderId="0" xfId="0" applyFont="1" applyAlignment="1">
      <alignment horizontal="left"/>
    </xf>
    <xf numFmtId="0" fontId="27" fillId="0" borderId="0" xfId="0" applyFont="1" applyAlignment="1">
      <alignment vertical="center"/>
    </xf>
    <xf numFmtId="0" fontId="28" fillId="0" borderId="0" xfId="0" applyFont="1" applyAlignment="1">
      <alignment horizontal="left" vertical="center"/>
    </xf>
    <xf numFmtId="0" fontId="23" fillId="0" borderId="0" xfId="0" applyFont="1" applyAlignment="1">
      <alignment horizontal="left" vertical="center"/>
    </xf>
    <xf numFmtId="0" fontId="29" fillId="0" borderId="0" xfId="52" applyFont="1" applyAlignment="1" applyProtection="1">
      <alignment horizontal="left" vertical="center"/>
      <protection/>
    </xf>
    <xf numFmtId="0" fontId="66" fillId="0" borderId="0" xfId="0" applyFont="1" applyAlignment="1">
      <alignment horizontal="left" vertical="center"/>
    </xf>
    <xf numFmtId="49" fontId="21" fillId="0" borderId="0" xfId="0" applyNumberFormat="1" applyFont="1" applyAlignment="1" applyProtection="1">
      <alignment horizontal="center"/>
      <protection hidden="1"/>
    </xf>
    <xf numFmtId="0" fontId="17" fillId="0" borderId="21" xfId="0" applyFont="1" applyBorder="1" applyAlignment="1" applyProtection="1">
      <alignment horizontal="center"/>
      <protection hidden="1"/>
    </xf>
    <xf numFmtId="0" fontId="17" fillId="0" borderId="14" xfId="0" applyFont="1" applyFill="1" applyBorder="1" applyAlignment="1" applyProtection="1">
      <alignment horizontal="left" wrapText="1"/>
      <protection hidden="1"/>
    </xf>
    <xf numFmtId="0" fontId="17" fillId="0" borderId="18" xfId="0" applyFont="1" applyFill="1" applyBorder="1" applyAlignment="1" applyProtection="1">
      <alignment horizontal="left" wrapText="1"/>
      <protection hidden="1"/>
    </xf>
    <xf numFmtId="0" fontId="17" fillId="0" borderId="10" xfId="0" applyFont="1" applyFill="1" applyBorder="1" applyAlignment="1" applyProtection="1">
      <alignment horizontal="left" wrapText="1"/>
      <protection hidden="1"/>
    </xf>
    <xf numFmtId="0" fontId="21" fillId="0" borderId="0" xfId="0" applyFont="1" applyAlignment="1" applyProtection="1">
      <alignment horizontal="center"/>
      <protection hidden="1"/>
    </xf>
    <xf numFmtId="0" fontId="27" fillId="0" borderId="0" xfId="0" applyFont="1" applyAlignment="1">
      <alignment horizontal="left" vertical="center" wrapText="1"/>
    </xf>
    <xf numFmtId="0" fontId="23" fillId="0" borderId="0" xfId="0" applyFont="1" applyAlignment="1">
      <alignment horizontal="center" vertical="center"/>
    </xf>
    <xf numFmtId="0" fontId="8" fillId="0" borderId="0" xfId="0" applyFont="1" applyAlignment="1" applyProtection="1">
      <alignment horizontal="center"/>
      <protection hidden="1"/>
    </xf>
    <xf numFmtId="0" fontId="8" fillId="0" borderId="21" xfId="0" applyFont="1" applyBorder="1" applyAlignment="1" applyProtection="1">
      <alignment horizontal="center"/>
      <protection hidden="1"/>
    </xf>
    <xf numFmtId="49" fontId="8" fillId="0" borderId="0" xfId="0" applyNumberFormat="1" applyFont="1" applyAlignment="1" applyProtection="1">
      <alignment horizontal="center"/>
      <protection hidden="1"/>
    </xf>
    <xf numFmtId="0" fontId="0" fillId="0" borderId="0" xfId="0" applyAlignment="1" applyProtection="1">
      <alignment horizontal="left"/>
      <protection hidden="1"/>
    </xf>
    <xf numFmtId="0" fontId="13" fillId="0" borderId="10" xfId="0" applyFont="1" applyBorder="1" applyAlignment="1" applyProtection="1">
      <alignment horizontal="center"/>
      <protection hidden="1"/>
    </xf>
    <xf numFmtId="0" fontId="13" fillId="0" borderId="16" xfId="0" applyFont="1" applyBorder="1" applyAlignment="1" applyProtection="1">
      <alignment horizontal="center"/>
      <protection hidden="1"/>
    </xf>
    <xf numFmtId="49" fontId="6" fillId="0" borderId="16" xfId="0" applyNumberFormat="1" applyFont="1" applyBorder="1" applyAlignment="1" applyProtection="1">
      <alignment horizontal="center"/>
      <protection hidden="1"/>
    </xf>
    <xf numFmtId="0" fontId="16" fillId="0" borderId="14" xfId="0" applyFont="1" applyFill="1" applyBorder="1" applyAlignment="1" applyProtection="1">
      <alignment horizontal="left" wrapText="1"/>
      <protection hidden="1"/>
    </xf>
    <xf numFmtId="0" fontId="16" fillId="0" borderId="18" xfId="0" applyFont="1" applyFill="1" applyBorder="1" applyAlignment="1" applyProtection="1">
      <alignment horizontal="left" wrapText="1"/>
      <protection hidden="1"/>
    </xf>
    <xf numFmtId="0" fontId="16" fillId="0" borderId="10" xfId="0" applyFont="1" applyFill="1" applyBorder="1" applyAlignment="1" applyProtection="1">
      <alignment horizontal="left" wrapText="1"/>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0" xfId="56"/>
    <cellStyle name="Normal 2" xfId="57"/>
    <cellStyle name="Normal 3" xfId="58"/>
    <cellStyle name="Normal 5"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nacha.org/content/ach-network"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B7" sqref="B7"/>
    </sheetView>
  </sheetViews>
  <sheetFormatPr defaultColWidth="9.140625" defaultRowHeight="12.75"/>
  <cols>
    <col min="1" max="1" width="35.7109375" style="263" customWidth="1"/>
    <col min="2" max="3" width="50.7109375" style="263" customWidth="1"/>
    <col min="4" max="4" width="10.28125" style="263" customWidth="1"/>
    <col min="5" max="5" width="5.8515625" style="263" customWidth="1"/>
    <col min="6" max="16384" width="9.140625" style="263" customWidth="1"/>
  </cols>
  <sheetData>
    <row r="1" spans="1:3" ht="18">
      <c r="A1" s="24">
        <f ca="1">NOW()</f>
        <v>44567.474947800925</v>
      </c>
      <c r="B1" s="284" t="s">
        <v>79</v>
      </c>
      <c r="C1" s="284"/>
    </row>
    <row r="2" spans="1:3" ht="18">
      <c r="A2" s="7" t="s">
        <v>163</v>
      </c>
      <c r="B2" s="284" t="s">
        <v>118</v>
      </c>
      <c r="C2" s="284"/>
    </row>
    <row r="3" spans="1:3" ht="18">
      <c r="A3" s="7" t="s">
        <v>304</v>
      </c>
      <c r="B3" s="279"/>
      <c r="C3" s="279"/>
    </row>
    <row r="4" spans="1:3" ht="18">
      <c r="A4" s="265"/>
      <c r="B4" s="284" t="s">
        <v>80</v>
      </c>
      <c r="C4" s="284"/>
    </row>
    <row r="5" spans="1:3" ht="18">
      <c r="A5" s="265"/>
      <c r="B5" s="279" t="s">
        <v>240</v>
      </c>
      <c r="C5" s="284"/>
    </row>
    <row r="6" spans="1:5" ht="18">
      <c r="A6" s="262"/>
      <c r="B6" s="279" t="s">
        <v>239</v>
      </c>
      <c r="C6" s="279"/>
      <c r="D6" s="266"/>
      <c r="E6" s="266"/>
    </row>
    <row r="7" spans="1:5" ht="18">
      <c r="A7" s="262"/>
      <c r="B7" s="264"/>
      <c r="C7" s="264"/>
      <c r="D7" s="266"/>
      <c r="E7" s="266"/>
    </row>
    <row r="8" spans="1:5" ht="18">
      <c r="A8" s="262"/>
      <c r="B8" s="264"/>
      <c r="C8" s="264"/>
      <c r="D8" s="266"/>
      <c r="E8" s="266"/>
    </row>
    <row r="9" spans="1:5" ht="18.75">
      <c r="A9" s="280" t="s">
        <v>182</v>
      </c>
      <c r="B9" s="280"/>
      <c r="C9" s="280"/>
      <c r="D9" s="266"/>
      <c r="E9" s="266"/>
    </row>
    <row r="10" spans="1:5" ht="81" customHeight="1">
      <c r="A10" s="281" t="s">
        <v>170</v>
      </c>
      <c r="B10" s="282"/>
      <c r="C10" s="283"/>
      <c r="D10" s="266"/>
      <c r="E10" s="266"/>
    </row>
    <row r="11" spans="1:5" ht="18">
      <c r="A11" s="262"/>
      <c r="B11" s="262"/>
      <c r="C11" s="262"/>
      <c r="D11" s="266"/>
      <c r="E11" s="266"/>
    </row>
    <row r="12" spans="1:5" ht="12.75" customHeight="1">
      <c r="A12" s="262"/>
      <c r="B12" s="262"/>
      <c r="C12" s="262"/>
      <c r="D12" s="266"/>
      <c r="E12" s="266"/>
    </row>
    <row r="13" spans="1:6" ht="17.25" customHeight="1">
      <c r="A13" s="238" t="s">
        <v>158</v>
      </c>
      <c r="B13" s="267"/>
      <c r="C13" s="267"/>
      <c r="D13" s="266"/>
      <c r="E13" s="266"/>
      <c r="F13" s="266"/>
    </row>
    <row r="14" spans="1:6" ht="12" customHeight="1">
      <c r="A14" s="262"/>
      <c r="B14" s="262"/>
      <c r="C14" s="262"/>
      <c r="D14" s="266"/>
      <c r="E14" s="266"/>
      <c r="F14" s="266"/>
    </row>
    <row r="15" spans="1:3" ht="18.75">
      <c r="A15" s="261" t="s">
        <v>259</v>
      </c>
      <c r="B15" s="262"/>
      <c r="C15" s="262"/>
    </row>
    <row r="16" spans="1:5" ht="18.75">
      <c r="A16" s="261" t="s">
        <v>235</v>
      </c>
      <c r="B16" s="262"/>
      <c r="C16" s="262"/>
      <c r="D16" s="266"/>
      <c r="E16" s="266"/>
    </row>
    <row r="17" spans="1:5" ht="18.75">
      <c r="A17" s="261" t="s">
        <v>236</v>
      </c>
      <c r="B17" s="262"/>
      <c r="C17" s="262"/>
      <c r="D17" s="266"/>
      <c r="E17" s="266"/>
    </row>
    <row r="18" spans="1:5" ht="18.75">
      <c r="A18" s="261" t="s">
        <v>258</v>
      </c>
      <c r="B18" s="262"/>
      <c r="C18" s="262"/>
      <c r="D18" s="266"/>
      <c r="E18" s="266"/>
    </row>
    <row r="19" spans="1:3" ht="18.75">
      <c r="A19" s="261" t="s">
        <v>154</v>
      </c>
      <c r="B19" s="262"/>
      <c r="C19" s="262"/>
    </row>
    <row r="20" spans="1:3" ht="18.75">
      <c r="A20" s="261" t="s">
        <v>249</v>
      </c>
      <c r="B20" s="262"/>
      <c r="C20" s="262"/>
    </row>
    <row r="21" spans="1:3" ht="18.75">
      <c r="A21" s="261" t="s">
        <v>155</v>
      </c>
      <c r="B21" s="262"/>
      <c r="C21" s="262"/>
    </row>
    <row r="22" spans="1:3" ht="18.75">
      <c r="A22" s="261" t="s">
        <v>237</v>
      </c>
      <c r="B22" s="262"/>
      <c r="C22" s="262"/>
    </row>
    <row r="23" spans="1:3" ht="18.75">
      <c r="A23" s="261" t="s">
        <v>250</v>
      </c>
      <c r="B23" s="262"/>
      <c r="C23" s="262"/>
    </row>
    <row r="24" spans="1:3" ht="18.75">
      <c r="A24" s="261" t="s">
        <v>251</v>
      </c>
      <c r="B24" s="262"/>
      <c r="C24" s="262"/>
    </row>
    <row r="25" spans="1:3" ht="18.75">
      <c r="A25" s="261" t="s">
        <v>252</v>
      </c>
      <c r="B25" s="262"/>
      <c r="C25" s="262"/>
    </row>
    <row r="26" spans="1:3" ht="18.75">
      <c r="A26" s="261" t="s">
        <v>164</v>
      </c>
      <c r="B26" s="262"/>
      <c r="C26" s="262"/>
    </row>
    <row r="27" spans="1:3" ht="18.75">
      <c r="A27" s="261" t="s">
        <v>260</v>
      </c>
      <c r="B27" s="262"/>
      <c r="C27" s="262"/>
    </row>
    <row r="28" spans="1:3" ht="18.75">
      <c r="A28" s="261" t="s">
        <v>261</v>
      </c>
      <c r="B28" s="262"/>
      <c r="C28" s="262"/>
    </row>
    <row r="29" spans="1:3" ht="18.75">
      <c r="A29" s="261"/>
      <c r="B29" s="262"/>
      <c r="C29" s="262"/>
    </row>
    <row r="30" spans="1:3" ht="18.75">
      <c r="A30" s="268" t="s">
        <v>156</v>
      </c>
      <c r="B30" s="262"/>
      <c r="C30" s="262"/>
    </row>
    <row r="31" spans="1:3" ht="18.75">
      <c r="A31" s="261" t="s">
        <v>255</v>
      </c>
      <c r="B31" s="262"/>
      <c r="C31" s="262"/>
    </row>
    <row r="32" spans="1:3" ht="18.75">
      <c r="A32" s="261" t="s">
        <v>254</v>
      </c>
      <c r="B32" s="262"/>
      <c r="C32" s="262"/>
    </row>
    <row r="33" spans="1:3" ht="18.75">
      <c r="A33" s="261" t="s">
        <v>253</v>
      </c>
      <c r="B33" s="262"/>
      <c r="C33" s="262"/>
    </row>
    <row r="34" spans="1:3" ht="21" customHeight="1">
      <c r="A34" s="261" t="s">
        <v>234</v>
      </c>
      <c r="B34" s="262"/>
      <c r="C34" s="262"/>
    </row>
    <row r="35" spans="1:3" ht="18.75">
      <c r="A35" s="261"/>
      <c r="B35" s="262"/>
      <c r="C35" s="262"/>
    </row>
    <row r="36" spans="1:3" ht="18.75">
      <c r="A36" s="261" t="s">
        <v>248</v>
      </c>
      <c r="B36" s="262"/>
      <c r="C36" s="262"/>
    </row>
    <row r="37" spans="1:3" ht="18.75">
      <c r="A37" s="261" t="s">
        <v>157</v>
      </c>
      <c r="B37" s="262"/>
      <c r="C37" s="262"/>
    </row>
    <row r="38" spans="1:3" ht="18">
      <c r="A38" s="262"/>
      <c r="B38" s="262"/>
      <c r="C38" s="262"/>
    </row>
    <row r="39" spans="1:4" ht="18.75">
      <c r="A39" s="261" t="s">
        <v>256</v>
      </c>
      <c r="B39" s="262"/>
      <c r="C39" s="262"/>
      <c r="D39" s="262"/>
    </row>
    <row r="40" spans="1:4" ht="18.75">
      <c r="A40" s="261" t="s">
        <v>257</v>
      </c>
      <c r="B40" s="262"/>
      <c r="C40" s="262"/>
      <c r="D40" s="262"/>
    </row>
    <row r="41" spans="1:3" ht="18">
      <c r="A41" s="262"/>
      <c r="B41" s="262"/>
      <c r="C41" s="262"/>
    </row>
    <row r="42" spans="1:3" ht="18.75">
      <c r="A42" s="261"/>
      <c r="B42" s="262"/>
      <c r="C42" s="262"/>
    </row>
    <row r="43" spans="1:3" ht="18.75">
      <c r="A43" s="261"/>
      <c r="B43" s="262"/>
      <c r="C43" s="262"/>
    </row>
    <row r="44" spans="1:3" ht="18.75">
      <c r="A44" s="261"/>
      <c r="B44" s="262"/>
      <c r="C44" s="262"/>
    </row>
    <row r="45" spans="1:3" ht="18">
      <c r="A45" s="262"/>
      <c r="B45" s="262"/>
      <c r="C45" s="262"/>
    </row>
    <row r="46" spans="1:3" ht="18">
      <c r="A46" s="262"/>
      <c r="B46" s="262"/>
      <c r="C46" s="262"/>
    </row>
    <row r="47" spans="1:3" ht="18">
      <c r="A47" s="262"/>
      <c r="B47" s="262"/>
      <c r="C47" s="262"/>
    </row>
    <row r="48" spans="1:3" ht="18">
      <c r="A48" s="262"/>
      <c r="B48" s="262"/>
      <c r="C48" s="262"/>
    </row>
    <row r="49" spans="1:3" ht="18">
      <c r="A49" s="262"/>
      <c r="B49" s="262"/>
      <c r="C49" s="262"/>
    </row>
    <row r="50" spans="1:3" ht="18">
      <c r="A50" s="262"/>
      <c r="B50" s="262"/>
      <c r="C50" s="262"/>
    </row>
    <row r="51" spans="1:3" ht="18">
      <c r="A51" s="262"/>
      <c r="B51" s="262"/>
      <c r="C51" s="262"/>
    </row>
    <row r="52" spans="1:3" ht="18">
      <c r="A52" s="262"/>
      <c r="B52" s="262"/>
      <c r="C52" s="262"/>
    </row>
    <row r="53" spans="1:3" ht="18">
      <c r="A53" s="262"/>
      <c r="B53" s="262"/>
      <c r="C53" s="262"/>
    </row>
    <row r="54" spans="1:3" ht="18">
      <c r="A54" s="262"/>
      <c r="B54" s="262"/>
      <c r="C54" s="262"/>
    </row>
    <row r="55" spans="1:3" ht="18">
      <c r="A55" s="262"/>
      <c r="B55" s="262"/>
      <c r="C55" s="262"/>
    </row>
    <row r="56" spans="1:3" ht="18">
      <c r="A56" s="262"/>
      <c r="B56" s="262"/>
      <c r="C56" s="262"/>
    </row>
    <row r="57" spans="1:3" ht="18">
      <c r="A57" s="262"/>
      <c r="B57" s="262"/>
      <c r="C57" s="262"/>
    </row>
    <row r="58" spans="1:3" ht="18">
      <c r="A58" s="262"/>
      <c r="B58" s="262"/>
      <c r="C58" s="262"/>
    </row>
    <row r="59" spans="1:3" ht="18">
      <c r="A59" s="262"/>
      <c r="B59" s="262"/>
      <c r="C59" s="262"/>
    </row>
  </sheetData>
  <sheetProtection password="E313" sheet="1"/>
  <mergeCells count="8">
    <mergeCell ref="B6:C6"/>
    <mergeCell ref="A9:C9"/>
    <mergeCell ref="A10:C10"/>
    <mergeCell ref="B5:C5"/>
    <mergeCell ref="B1:C1"/>
    <mergeCell ref="B2:C2"/>
    <mergeCell ref="B3:C3"/>
    <mergeCell ref="B4:C4"/>
  </mergeCells>
  <printOptions/>
  <pageMargins left="0.75" right="0.75" top="1" bottom="1" header="0.5" footer="0.5"/>
  <pageSetup fitToHeight="1" fitToWidth="1" horizontalDpi="600" verticalDpi="600" orientation="landscape" scale="58" r:id="rId1"/>
  <headerFooter alignWithMargins="0">
    <oddFooter xml:space="preserve">&amp;CFiling Instructions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44"/>
  <sheetViews>
    <sheetView tabSelected="1" zoomScalePageLayoutView="0" workbookViewId="0" topLeftCell="A1">
      <selection activeCell="A1" sqref="A1:D1"/>
    </sheetView>
  </sheetViews>
  <sheetFormatPr defaultColWidth="9.140625" defaultRowHeight="12.75"/>
  <cols>
    <col min="1" max="1" width="14.8515625" style="269" customWidth="1"/>
    <col min="2" max="2" width="63.00390625" style="269" bestFit="1" customWidth="1"/>
    <col min="3" max="3" width="22.7109375" style="269" customWidth="1"/>
    <col min="4" max="4" width="15.7109375" style="269" customWidth="1"/>
    <col min="5" max="5" width="26.00390625" style="269" bestFit="1" customWidth="1"/>
    <col min="6" max="6" width="14.8515625" style="269" bestFit="1" customWidth="1"/>
    <col min="7" max="16384" width="9.140625" style="269" customWidth="1"/>
  </cols>
  <sheetData>
    <row r="1" spans="1:4" ht="15.75" customHeight="1">
      <c r="A1" s="286" t="s">
        <v>262</v>
      </c>
      <c r="B1" s="286"/>
      <c r="C1" s="286"/>
      <c r="D1" s="286"/>
    </row>
    <row r="2" spans="1:4" ht="15.75" customHeight="1">
      <c r="A2" s="286" t="s">
        <v>293</v>
      </c>
      <c r="B2" s="286"/>
      <c r="C2" s="286"/>
      <c r="D2" s="286"/>
    </row>
    <row r="3" spans="1:4" ht="15.75" customHeight="1">
      <c r="A3" s="286" t="s">
        <v>294</v>
      </c>
      <c r="B3" s="286"/>
      <c r="C3" s="286"/>
      <c r="D3" s="286"/>
    </row>
    <row r="4" ht="10.5" customHeight="1">
      <c r="A4" s="270"/>
    </row>
    <row r="5" ht="15.75">
      <c r="A5" s="271" t="s">
        <v>295</v>
      </c>
    </row>
    <row r="6" ht="15.75">
      <c r="A6" s="272" t="s">
        <v>263</v>
      </c>
    </row>
    <row r="7" ht="15.75">
      <c r="A7" s="270"/>
    </row>
    <row r="8" ht="15.75">
      <c r="A8" s="271" t="s">
        <v>264</v>
      </c>
    </row>
    <row r="9" spans="1:5" ht="35.25" customHeight="1">
      <c r="A9" s="285" t="s">
        <v>265</v>
      </c>
      <c r="B9" s="285"/>
      <c r="C9" s="285"/>
      <c r="D9" s="285"/>
      <c r="E9" s="285"/>
    </row>
    <row r="10" ht="15.75">
      <c r="A10" s="272" t="s">
        <v>266</v>
      </c>
    </row>
    <row r="11" spans="1:3" ht="15.75">
      <c r="A11" s="273"/>
      <c r="B11" s="274" t="s">
        <v>296</v>
      </c>
      <c r="C11" s="274" t="s">
        <v>267</v>
      </c>
    </row>
    <row r="12" spans="1:3" ht="15.75">
      <c r="A12" s="273"/>
      <c r="B12" s="274" t="s">
        <v>297</v>
      </c>
      <c r="C12" s="274" t="s">
        <v>268</v>
      </c>
    </row>
    <row r="13" spans="2:3" ht="15.75">
      <c r="B13" s="272" t="s">
        <v>269</v>
      </c>
      <c r="C13" s="274" t="s">
        <v>270</v>
      </c>
    </row>
    <row r="14" spans="1:3" ht="15.75">
      <c r="A14" s="273"/>
      <c r="B14" s="274" t="s">
        <v>298</v>
      </c>
      <c r="C14" s="274" t="s">
        <v>271</v>
      </c>
    </row>
    <row r="15" ht="9.75" customHeight="1">
      <c r="A15" s="272"/>
    </row>
    <row r="16" ht="15.75">
      <c r="A16" s="271" t="s">
        <v>272</v>
      </c>
    </row>
    <row r="17" ht="15.75">
      <c r="A17" s="272" t="s">
        <v>273</v>
      </c>
    </row>
    <row r="18" ht="15.75">
      <c r="A18" s="272"/>
    </row>
    <row r="19" ht="15.75">
      <c r="A19" s="271" t="s">
        <v>274</v>
      </c>
    </row>
    <row r="20" ht="8.25" customHeight="1">
      <c r="A20" s="272"/>
    </row>
    <row r="21" ht="15.75">
      <c r="A21" s="275" t="s">
        <v>275</v>
      </c>
    </row>
    <row r="22" ht="15.75">
      <c r="A22" s="276" t="s">
        <v>276</v>
      </c>
    </row>
    <row r="23" spans="1:5" ht="39" customHeight="1">
      <c r="A23" s="285" t="s">
        <v>277</v>
      </c>
      <c r="B23" s="285"/>
      <c r="C23" s="285"/>
      <c r="D23" s="285"/>
      <c r="E23" s="285"/>
    </row>
    <row r="24" ht="15.75">
      <c r="A24" s="272" t="s">
        <v>299</v>
      </c>
    </row>
    <row r="25" ht="15.75">
      <c r="A25" s="272" t="s">
        <v>278</v>
      </c>
    </row>
    <row r="26" ht="15.75">
      <c r="A26" s="272"/>
    </row>
    <row r="27" ht="15">
      <c r="A27" s="277" t="s">
        <v>279</v>
      </c>
    </row>
    <row r="28" ht="15.75">
      <c r="A28" s="276"/>
    </row>
    <row r="29" ht="15.75">
      <c r="A29" s="275" t="s">
        <v>280</v>
      </c>
    </row>
    <row r="30" ht="15.75">
      <c r="A30" s="272" t="s">
        <v>300</v>
      </c>
    </row>
    <row r="31" ht="15.75">
      <c r="A31" s="272"/>
    </row>
    <row r="32" ht="15" customHeight="1">
      <c r="A32" s="272"/>
    </row>
    <row r="33" ht="15.75">
      <c r="A33" s="275" t="s">
        <v>301</v>
      </c>
    </row>
    <row r="34" spans="1:5" ht="33.75" customHeight="1">
      <c r="A34" s="285" t="s">
        <v>277</v>
      </c>
      <c r="B34" s="285"/>
      <c r="C34" s="285"/>
      <c r="D34" s="285"/>
      <c r="E34" s="285"/>
    </row>
    <row r="35" ht="15.75">
      <c r="A35" s="272" t="s">
        <v>299</v>
      </c>
    </row>
    <row r="36" ht="15.75">
      <c r="A36" s="272"/>
    </row>
    <row r="37" ht="15.75">
      <c r="A37" s="272"/>
    </row>
    <row r="38" ht="15.75">
      <c r="A38" s="278" t="s">
        <v>281</v>
      </c>
    </row>
    <row r="39" ht="15.75">
      <c r="A39" s="272" t="s">
        <v>282</v>
      </c>
    </row>
    <row r="40" ht="15.75">
      <c r="A40" s="272" t="s">
        <v>283</v>
      </c>
    </row>
    <row r="41" spans="1:5" ht="15.75">
      <c r="A41" s="285" t="s">
        <v>284</v>
      </c>
      <c r="B41" s="285"/>
      <c r="C41" s="285"/>
      <c r="D41" s="285"/>
      <c r="E41" s="285"/>
    </row>
    <row r="43" ht="15.75">
      <c r="A43" s="275" t="s">
        <v>302</v>
      </c>
    </row>
    <row r="44" spans="1:5" ht="15.75">
      <c r="A44" s="285" t="s">
        <v>303</v>
      </c>
      <c r="B44" s="285"/>
      <c r="C44" s="285"/>
      <c r="D44" s="285"/>
      <c r="E44" s="285"/>
    </row>
  </sheetData>
  <sheetProtection password="E313" sheet="1"/>
  <mergeCells count="8">
    <mergeCell ref="A44:E44"/>
    <mergeCell ref="A1:D1"/>
    <mergeCell ref="A2:D2"/>
    <mergeCell ref="A3:D3"/>
    <mergeCell ref="A9:E9"/>
    <mergeCell ref="A23:E23"/>
    <mergeCell ref="A34:E34"/>
    <mergeCell ref="A41:E41"/>
  </mergeCells>
  <hyperlinks>
    <hyperlink ref="A27" r:id="rId1" display="https://www.nacha.org/content/ach-network"/>
  </hyperlinks>
  <printOptions/>
  <pageMargins left="0.7" right="0.7" top="0.75" bottom="0.75" header="0.3" footer="0.3"/>
  <pageSetup fitToHeight="0" fitToWidth="1" horizontalDpi="600" verticalDpi="600" orientation="portrait" scale="64" r:id="rId2"/>
  <headerFooter>
    <oddFooter>&amp;C&amp;A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78"/>
  <sheetViews>
    <sheetView showGridLines="0" zoomScalePageLayoutView="0" workbookViewId="0" topLeftCell="A1">
      <selection activeCell="C3" sqref="C3"/>
    </sheetView>
  </sheetViews>
  <sheetFormatPr defaultColWidth="9.140625" defaultRowHeight="12.75"/>
  <cols>
    <col min="1" max="1" width="20.7109375" style="0" customWidth="1"/>
    <col min="2" max="2" width="15.7109375" style="0" customWidth="1"/>
    <col min="3" max="3" width="60.7109375" style="0" customWidth="1"/>
    <col min="4" max="4" width="15.7109375" style="0" customWidth="1"/>
    <col min="5" max="5" width="21.421875" style="0" customWidth="1"/>
    <col min="6" max="6" width="9.140625" style="0" hidden="1" customWidth="1"/>
    <col min="9" max="9" width="23.00390625" style="0" customWidth="1"/>
    <col min="12" max="12" width="26.28125" style="0" customWidth="1"/>
    <col min="13" max="13" width="26.28125" style="0" hidden="1" customWidth="1"/>
  </cols>
  <sheetData>
    <row r="1" spans="1:13" ht="15.75">
      <c r="A1" s="24">
        <f ca="1">NOW()</f>
        <v>44567.474947800925</v>
      </c>
      <c r="B1" s="287" t="s">
        <v>79</v>
      </c>
      <c r="C1" s="287"/>
      <c r="D1" s="287"/>
      <c r="E1" s="8"/>
      <c r="F1" s="65">
        <v>44635</v>
      </c>
      <c r="G1" s="8"/>
      <c r="M1">
        <v>1</v>
      </c>
    </row>
    <row r="2" spans="1:13" ht="15.75">
      <c r="A2" s="7" t="s">
        <v>163</v>
      </c>
      <c r="B2" s="287" t="s">
        <v>118</v>
      </c>
      <c r="C2" s="287"/>
      <c r="D2" s="287"/>
      <c r="E2" s="122"/>
      <c r="F2" s="8"/>
      <c r="G2" s="8"/>
      <c r="M2">
        <v>2</v>
      </c>
    </row>
    <row r="3" spans="1:13" ht="15.75">
      <c r="A3" s="7" t="s">
        <v>238</v>
      </c>
      <c r="C3" s="256" t="s">
        <v>239</v>
      </c>
      <c r="D3" s="54"/>
      <c r="E3" s="8"/>
      <c r="F3" s="8"/>
      <c r="G3" s="8"/>
      <c r="M3">
        <v>3</v>
      </c>
    </row>
    <row r="4" spans="1:13" ht="15.75">
      <c r="A4" s="7"/>
      <c r="B4" s="7"/>
      <c r="C4" s="55"/>
      <c r="D4" s="56"/>
      <c r="E4" s="8"/>
      <c r="F4" s="8"/>
      <c r="G4" s="8"/>
      <c r="M4">
        <v>45</v>
      </c>
    </row>
    <row r="5" spans="1:13" ht="15.75">
      <c r="A5" s="22"/>
      <c r="B5" s="287" t="s">
        <v>80</v>
      </c>
      <c r="C5" s="287"/>
      <c r="D5" s="287"/>
      <c r="E5" s="8"/>
      <c r="F5" s="8"/>
      <c r="G5" s="8"/>
      <c r="M5">
        <v>6</v>
      </c>
    </row>
    <row r="6" spans="1:7" ht="15.75">
      <c r="A6" s="22"/>
      <c r="B6" s="287" t="s">
        <v>203</v>
      </c>
      <c r="C6" s="287"/>
      <c r="D6" s="287"/>
      <c r="E6" s="8"/>
      <c r="F6" s="8"/>
      <c r="G6" s="8"/>
    </row>
    <row r="7" spans="1:13" ht="15.75">
      <c r="A7" s="21"/>
      <c r="B7" s="289" t="s">
        <v>240</v>
      </c>
      <c r="C7" s="289"/>
      <c r="D7" s="289"/>
      <c r="E7" s="8"/>
      <c r="F7" s="8"/>
      <c r="G7" s="8"/>
      <c r="M7">
        <v>7</v>
      </c>
    </row>
    <row r="8" spans="1:13" ht="15.75">
      <c r="A8" s="21"/>
      <c r="B8" s="21"/>
      <c r="D8" s="256"/>
      <c r="E8" s="256"/>
      <c r="F8" s="8"/>
      <c r="G8" s="8"/>
      <c r="M8">
        <v>8</v>
      </c>
    </row>
    <row r="9" spans="1:9" ht="12.75">
      <c r="A9" s="7"/>
      <c r="B9" s="7"/>
      <c r="C9" s="4"/>
      <c r="D9" s="259" t="s">
        <v>230</v>
      </c>
      <c r="E9" s="260"/>
      <c r="F9" s="19"/>
      <c r="G9" s="19"/>
      <c r="H9" s="1"/>
      <c r="I9" s="1"/>
    </row>
    <row r="10" spans="1:12" ht="23.25">
      <c r="A10" s="258"/>
      <c r="B10" s="35" t="s">
        <v>229</v>
      </c>
      <c r="C10" s="7"/>
      <c r="D10" s="259" t="s">
        <v>231</v>
      </c>
      <c r="E10" s="260" t="s">
        <v>232</v>
      </c>
      <c r="F10" s="19"/>
      <c r="G10" s="19"/>
      <c r="H10" s="1"/>
      <c r="I10" s="1"/>
      <c r="J10" s="1"/>
      <c r="K10" s="1"/>
      <c r="L10" s="1"/>
    </row>
    <row r="11" spans="1:12" ht="15.75">
      <c r="A11" s="57" t="s">
        <v>81</v>
      </c>
      <c r="B11" s="210"/>
      <c r="C11" s="248"/>
      <c r="D11" s="249"/>
      <c r="E11" s="165"/>
      <c r="F11" s="19"/>
      <c r="G11" s="19"/>
      <c r="H11" s="1"/>
      <c r="I11" s="1"/>
      <c r="J11" s="1"/>
      <c r="K11" s="1"/>
      <c r="L11" s="1"/>
    </row>
    <row r="12" spans="1:12" ht="15.75">
      <c r="A12" s="209" t="s">
        <v>97</v>
      </c>
      <c r="B12" s="209"/>
      <c r="C12" s="250"/>
      <c r="D12" s="251"/>
      <c r="E12" s="165"/>
      <c r="F12" s="19"/>
      <c r="G12" s="19"/>
      <c r="H12" s="1"/>
      <c r="I12" s="1"/>
      <c r="J12" s="1"/>
      <c r="K12" s="1"/>
      <c r="L12" s="1"/>
    </row>
    <row r="13" spans="1:12" ht="15.75">
      <c r="A13" s="57" t="s">
        <v>0</v>
      </c>
      <c r="B13" s="208"/>
      <c r="C13" s="45"/>
      <c r="D13" s="46"/>
      <c r="E13" s="181" t="s">
        <v>162</v>
      </c>
      <c r="F13" s="19"/>
      <c r="G13" s="19"/>
      <c r="H13" s="1"/>
      <c r="I13" s="1"/>
      <c r="J13" s="1"/>
      <c r="K13" s="1"/>
      <c r="L13" s="1"/>
    </row>
    <row r="14" spans="1:12" ht="15.75">
      <c r="A14" s="57" t="s">
        <v>1</v>
      </c>
      <c r="B14" s="208"/>
      <c r="C14" s="45"/>
      <c r="D14" s="46"/>
      <c r="E14" s="252"/>
      <c r="F14" s="19"/>
      <c r="G14" s="19"/>
      <c r="H14" s="1"/>
      <c r="I14" s="1"/>
      <c r="J14" s="1"/>
      <c r="K14" s="1"/>
      <c r="L14" s="1"/>
    </row>
    <row r="15" spans="1:12" ht="15.75">
      <c r="A15" s="57" t="s">
        <v>2</v>
      </c>
      <c r="B15" s="208"/>
      <c r="C15" s="45"/>
      <c r="D15" s="46"/>
      <c r="E15" s="253"/>
      <c r="F15" s="19"/>
      <c r="G15" s="19"/>
      <c r="H15" s="1"/>
      <c r="I15" s="1"/>
      <c r="J15" s="1"/>
      <c r="K15" s="1"/>
      <c r="L15" s="1"/>
    </row>
    <row r="16" spans="1:12" ht="15.75">
      <c r="A16" s="57" t="s">
        <v>3</v>
      </c>
      <c r="B16" s="208"/>
      <c r="C16" s="45"/>
      <c r="D16" s="46"/>
      <c r="E16" s="254"/>
      <c r="F16" s="19"/>
      <c r="G16" s="19"/>
      <c r="H16" s="1"/>
      <c r="I16" s="1"/>
      <c r="J16" s="1"/>
      <c r="K16" s="1"/>
      <c r="L16" s="1"/>
    </row>
    <row r="17" spans="1:12" ht="15.75">
      <c r="A17" s="57" t="s">
        <v>117</v>
      </c>
      <c r="B17" s="208"/>
      <c r="C17" s="49"/>
      <c r="D17" s="58"/>
      <c r="E17" s="255"/>
      <c r="F17" s="19"/>
      <c r="G17" s="19"/>
      <c r="H17" s="1"/>
      <c r="I17" s="1"/>
      <c r="J17" s="1"/>
      <c r="K17" s="1"/>
      <c r="L17" s="1"/>
    </row>
    <row r="18" spans="1:12" ht="15.75">
      <c r="A18" s="96"/>
      <c r="B18" s="96"/>
      <c r="C18" s="97"/>
      <c r="D18" s="97"/>
      <c r="E18" s="98"/>
      <c r="F18" s="19"/>
      <c r="G18" s="19"/>
      <c r="H18" s="1"/>
      <c r="I18" s="1"/>
      <c r="J18" s="1"/>
      <c r="K18" s="1"/>
      <c r="L18" s="1"/>
    </row>
    <row r="19" spans="1:12" ht="15">
      <c r="A19" s="88"/>
      <c r="B19" s="88"/>
      <c r="C19" s="17"/>
      <c r="D19" s="8"/>
      <c r="E19" s="8"/>
      <c r="F19" s="19"/>
      <c r="G19" s="19"/>
      <c r="H19" s="1"/>
      <c r="I19" s="1"/>
      <c r="J19" s="1"/>
      <c r="K19" s="1"/>
      <c r="L19" s="1"/>
    </row>
    <row r="20" spans="1:12" ht="15.75">
      <c r="A20" s="57" t="s">
        <v>96</v>
      </c>
      <c r="B20" s="208"/>
      <c r="C20" s="45"/>
      <c r="D20" s="99" t="s">
        <v>134</v>
      </c>
      <c r="E20" s="166"/>
      <c r="F20" s="1" t="s">
        <v>101</v>
      </c>
      <c r="G20" s="19"/>
      <c r="H20" s="1"/>
      <c r="I20" s="1"/>
      <c r="J20" s="1"/>
      <c r="K20" s="1"/>
      <c r="L20" s="1"/>
    </row>
    <row r="21" spans="1:12" ht="15.75">
      <c r="A21" s="96"/>
      <c r="B21" s="96"/>
      <c r="C21" s="17"/>
      <c r="D21" s="99" t="s">
        <v>94</v>
      </c>
      <c r="E21" s="166"/>
      <c r="F21" s="1" t="s">
        <v>101</v>
      </c>
      <c r="G21" s="19"/>
      <c r="H21" s="1"/>
      <c r="I21" s="1"/>
      <c r="J21" s="1"/>
      <c r="K21" s="1"/>
      <c r="L21" s="1"/>
    </row>
    <row r="22" spans="1:12" ht="15.75">
      <c r="A22" s="96"/>
      <c r="B22" s="96"/>
      <c r="C22" s="17"/>
      <c r="D22" s="16"/>
      <c r="E22" s="105"/>
      <c r="F22" s="1"/>
      <c r="G22" s="19"/>
      <c r="H22" s="1"/>
      <c r="I22" s="1"/>
      <c r="J22" s="1"/>
      <c r="K22" s="1"/>
      <c r="L22" s="1"/>
    </row>
    <row r="23" spans="1:12" ht="12.75">
      <c r="A23" s="17"/>
      <c r="B23" s="17"/>
      <c r="C23" s="17"/>
      <c r="D23" s="17"/>
      <c r="E23" s="17"/>
      <c r="F23" s="1"/>
      <c r="G23" s="19"/>
      <c r="H23" s="1"/>
      <c r="I23" s="1"/>
      <c r="J23" s="1"/>
      <c r="K23" s="1"/>
      <c r="L23" s="1"/>
    </row>
    <row r="24" spans="1:12" ht="15">
      <c r="A24" s="103" t="s">
        <v>241</v>
      </c>
      <c r="B24" s="103"/>
      <c r="C24" s="124"/>
      <c r="D24" s="206" t="s">
        <v>189</v>
      </c>
      <c r="E24" s="167"/>
      <c r="F24" s="1" t="s">
        <v>100</v>
      </c>
      <c r="G24" s="19"/>
      <c r="H24" s="1"/>
      <c r="I24" s="1"/>
      <c r="J24" s="1"/>
      <c r="K24" s="1"/>
      <c r="L24" s="1"/>
    </row>
    <row r="25" spans="1:12" ht="15">
      <c r="A25" s="104" t="s">
        <v>242</v>
      </c>
      <c r="B25" s="103"/>
      <c r="C25" s="124"/>
      <c r="D25" s="206" t="s">
        <v>189</v>
      </c>
      <c r="E25" s="167"/>
      <c r="F25" s="1" t="s">
        <v>100</v>
      </c>
      <c r="G25" s="19"/>
      <c r="H25" s="1"/>
      <c r="I25" s="1"/>
      <c r="J25" s="1"/>
      <c r="K25" s="1"/>
      <c r="L25" s="1"/>
    </row>
    <row r="26" spans="1:12" ht="12.75">
      <c r="A26" s="17"/>
      <c r="B26" s="17"/>
      <c r="C26" s="17"/>
      <c r="D26" s="17"/>
      <c r="E26" s="17"/>
      <c r="F26" s="1"/>
      <c r="G26" s="19"/>
      <c r="H26" s="1"/>
      <c r="I26" s="1"/>
      <c r="J26" s="1"/>
      <c r="K26" s="1"/>
      <c r="L26" s="1"/>
    </row>
    <row r="27" spans="1:12" ht="12.75">
      <c r="A27" s="17"/>
      <c r="B27" s="17"/>
      <c r="C27" s="18"/>
      <c r="D27" s="18"/>
      <c r="E27" s="18"/>
      <c r="G27" s="129"/>
      <c r="H27" s="1"/>
      <c r="I27" s="1"/>
      <c r="J27" s="1"/>
      <c r="K27" s="1"/>
      <c r="L27" s="1"/>
    </row>
    <row r="28" spans="1:12" ht="15.75">
      <c r="A28" s="18"/>
      <c r="B28" s="18"/>
      <c r="C28" s="288" t="s">
        <v>85</v>
      </c>
      <c r="D28" s="288"/>
      <c r="E28" s="18"/>
      <c r="F28" s="1"/>
      <c r="G28" s="19"/>
      <c r="H28" s="1"/>
      <c r="I28" s="1"/>
      <c r="J28" s="1"/>
      <c r="K28" s="1"/>
      <c r="L28" s="1"/>
    </row>
    <row r="29" spans="1:12" ht="15">
      <c r="A29" s="59" t="s">
        <v>11</v>
      </c>
      <c r="B29" s="169"/>
      <c r="C29" s="168"/>
      <c r="D29" s="169"/>
      <c r="E29" s="170"/>
      <c r="F29" s="8"/>
      <c r="G29" s="19"/>
      <c r="H29" s="1"/>
      <c r="I29" s="1"/>
      <c r="J29" s="1"/>
      <c r="K29" s="1"/>
      <c r="L29" s="1"/>
    </row>
    <row r="30" spans="1:12" ht="15">
      <c r="A30" s="59" t="s">
        <v>12</v>
      </c>
      <c r="B30" s="169"/>
      <c r="C30" s="168"/>
      <c r="D30" s="169"/>
      <c r="E30" s="170"/>
      <c r="F30" s="19"/>
      <c r="G30" s="19"/>
      <c r="H30" s="1"/>
      <c r="I30" s="1"/>
      <c r="J30" s="1"/>
      <c r="K30" s="1"/>
      <c r="L30" s="1"/>
    </row>
    <row r="31" spans="1:12" ht="15">
      <c r="A31" s="59" t="s">
        <v>86</v>
      </c>
      <c r="B31" s="217"/>
      <c r="C31" s="168"/>
      <c r="D31" s="60" t="s">
        <v>13</v>
      </c>
      <c r="E31" s="61"/>
      <c r="F31" s="19"/>
      <c r="G31" s="19"/>
      <c r="H31" s="1"/>
      <c r="I31" s="1"/>
      <c r="J31" s="1"/>
      <c r="K31" s="1"/>
      <c r="L31" s="1"/>
    </row>
    <row r="32" spans="1:12" ht="15">
      <c r="A32" s="62" t="s">
        <v>14</v>
      </c>
      <c r="B32" s="217"/>
      <c r="C32" s="168"/>
      <c r="D32" s="60" t="s">
        <v>15</v>
      </c>
      <c r="E32" s="61"/>
      <c r="F32" s="19"/>
      <c r="G32" s="19"/>
      <c r="H32" s="1"/>
      <c r="I32" s="1"/>
      <c r="J32" s="1"/>
      <c r="K32" s="1"/>
      <c r="L32" s="1"/>
    </row>
    <row r="33" spans="1:12" ht="15">
      <c r="A33" s="171"/>
      <c r="B33" s="211"/>
      <c r="C33" s="212"/>
      <c r="D33" s="213"/>
      <c r="E33" s="214"/>
      <c r="F33" s="19"/>
      <c r="G33" s="19"/>
      <c r="H33" s="1"/>
      <c r="I33" s="1"/>
      <c r="J33" s="1"/>
      <c r="K33" s="1"/>
      <c r="L33" s="1"/>
    </row>
    <row r="34" spans="1:12" ht="15">
      <c r="A34" s="62" t="s">
        <v>87</v>
      </c>
      <c r="B34" s="60"/>
      <c r="C34" s="60"/>
      <c r="D34" s="60"/>
      <c r="E34" s="61"/>
      <c r="F34" s="19"/>
      <c r="G34" s="19"/>
      <c r="H34" s="1"/>
      <c r="I34" s="1"/>
      <c r="J34" s="1"/>
      <c r="K34" s="1"/>
      <c r="L34" s="1"/>
    </row>
    <row r="35" spans="1:7" ht="15">
      <c r="A35" s="62" t="s">
        <v>243</v>
      </c>
      <c r="B35" s="60"/>
      <c r="C35" s="44"/>
      <c r="D35" s="44"/>
      <c r="E35" s="47"/>
      <c r="F35" s="8"/>
      <c r="G35" s="8"/>
    </row>
    <row r="36" spans="1:7" ht="45" customHeight="1">
      <c r="A36" s="215" t="s">
        <v>190</v>
      </c>
      <c r="B36" s="216"/>
      <c r="C36" s="169" t="s">
        <v>244</v>
      </c>
      <c r="D36" s="169"/>
      <c r="E36" s="170"/>
      <c r="F36" s="8"/>
      <c r="G36" s="8"/>
    </row>
    <row r="37" spans="1:7" ht="45" customHeight="1">
      <c r="A37" s="62" t="s">
        <v>84</v>
      </c>
      <c r="B37" s="60"/>
      <c r="C37" s="164"/>
      <c r="D37" s="207"/>
      <c r="E37" s="176"/>
      <c r="F37" s="8"/>
      <c r="G37" s="8"/>
    </row>
    <row r="38" spans="1:7" ht="45" customHeight="1">
      <c r="A38" s="62" t="s">
        <v>16</v>
      </c>
      <c r="B38" s="60"/>
      <c r="C38" s="164"/>
      <c r="D38" s="164"/>
      <c r="E38" s="176"/>
      <c r="F38" s="8"/>
      <c r="G38" s="8"/>
    </row>
    <row r="39" spans="1:7" ht="12.75">
      <c r="A39" s="23"/>
      <c r="B39" s="23"/>
      <c r="C39" s="53"/>
      <c r="D39" s="23"/>
      <c r="E39" s="23"/>
      <c r="F39" s="8"/>
      <c r="G39" s="8"/>
    </row>
    <row r="40" spans="1:7" ht="12.75">
      <c r="A40" s="23"/>
      <c r="B40" s="23"/>
      <c r="C40" s="23"/>
      <c r="D40" s="23"/>
      <c r="E40" s="23"/>
      <c r="F40" s="8"/>
      <c r="G40" s="8"/>
    </row>
    <row r="41" spans="1:7" ht="18.75">
      <c r="A41" s="238" t="s">
        <v>196</v>
      </c>
      <c r="B41" s="96"/>
      <c r="C41" s="239"/>
      <c r="D41" s="239"/>
      <c r="E41" s="239"/>
      <c r="F41" s="8"/>
      <c r="G41" s="8"/>
    </row>
    <row r="42" spans="1:7" ht="15">
      <c r="A42" s="240" t="s">
        <v>197</v>
      </c>
      <c r="B42" s="241"/>
      <c r="C42" s="242" t="s">
        <v>198</v>
      </c>
      <c r="D42" s="240" t="s">
        <v>199</v>
      </c>
      <c r="E42" s="241"/>
      <c r="F42" s="8"/>
      <c r="G42" s="8"/>
    </row>
    <row r="43" spans="1:7" ht="15">
      <c r="A43" s="240" t="s">
        <v>200</v>
      </c>
      <c r="B43" s="241"/>
      <c r="C43" s="244"/>
      <c r="D43" s="164"/>
      <c r="E43" s="176"/>
      <c r="F43" s="8"/>
      <c r="G43" s="8"/>
    </row>
    <row r="44" spans="1:7" ht="15">
      <c r="A44" s="240" t="s">
        <v>201</v>
      </c>
      <c r="B44" s="241"/>
      <c r="C44" s="244"/>
      <c r="D44" s="164"/>
      <c r="E44" s="176"/>
      <c r="F44" s="8"/>
      <c r="G44" s="8"/>
    </row>
    <row r="45" spans="1:7" ht="15">
      <c r="A45" s="240" t="s">
        <v>16</v>
      </c>
      <c r="B45" s="241"/>
      <c r="C45" s="244"/>
      <c r="D45" s="164"/>
      <c r="E45" s="176"/>
      <c r="F45" s="8"/>
      <c r="G45" s="8"/>
    </row>
    <row r="46" spans="1:7" ht="12.75">
      <c r="A46" s="18"/>
      <c r="B46" s="18"/>
      <c r="C46" s="18"/>
      <c r="D46" s="18"/>
      <c r="E46" s="18"/>
      <c r="F46" s="8"/>
      <c r="G46" s="8"/>
    </row>
    <row r="47" spans="1:7" ht="12.75">
      <c r="A47" s="18"/>
      <c r="B47" s="18"/>
      <c r="C47" s="18"/>
      <c r="D47" s="18"/>
      <c r="E47" s="18"/>
      <c r="F47" s="8"/>
      <c r="G47" s="8"/>
    </row>
    <row r="48" spans="1:7" ht="14.25">
      <c r="A48" s="89" t="s">
        <v>7</v>
      </c>
      <c r="B48" s="89"/>
      <c r="C48" s="17"/>
      <c r="D48" s="18"/>
      <c r="E48" s="18"/>
      <c r="F48" s="8"/>
      <c r="G48" s="8"/>
    </row>
    <row r="49" spans="1:7" ht="14.25">
      <c r="A49" s="89" t="s">
        <v>228</v>
      </c>
      <c r="B49" s="89"/>
      <c r="C49" s="17"/>
      <c r="D49" s="18"/>
      <c r="E49" s="18"/>
      <c r="F49" s="8"/>
      <c r="G49" s="8"/>
    </row>
    <row r="50" spans="1:7" ht="15.75">
      <c r="A50" s="64"/>
      <c r="B50" s="64"/>
      <c r="C50" s="17"/>
      <c r="D50" s="18"/>
      <c r="E50" s="18"/>
      <c r="F50" s="8"/>
      <c r="G50" s="8"/>
    </row>
    <row r="51" spans="1:7" ht="15.75">
      <c r="A51" s="57" t="s">
        <v>99</v>
      </c>
      <c r="B51" s="218"/>
      <c r="C51" s="175"/>
      <c r="D51" s="164"/>
      <c r="E51" s="176"/>
      <c r="F51" s="8"/>
      <c r="G51" s="8"/>
    </row>
    <row r="52" spans="1:7" ht="15.75">
      <c r="A52" s="57" t="s">
        <v>88</v>
      </c>
      <c r="B52" s="218"/>
      <c r="C52" s="175"/>
      <c r="D52" s="164"/>
      <c r="E52" s="176"/>
      <c r="F52" s="8"/>
      <c r="G52" s="8"/>
    </row>
    <row r="53" spans="1:7" ht="15.75">
      <c r="A53" s="57" t="s">
        <v>8</v>
      </c>
      <c r="B53" s="218"/>
      <c r="C53" s="179"/>
      <c r="D53" s="164"/>
      <c r="E53" s="176"/>
      <c r="F53" s="8"/>
      <c r="G53" s="8"/>
    </row>
    <row r="54" spans="1:7" ht="15.75">
      <c r="A54" s="57" t="s">
        <v>9</v>
      </c>
      <c r="B54" s="218"/>
      <c r="C54" s="177"/>
      <c r="D54" s="180" t="s">
        <v>89</v>
      </c>
      <c r="E54" s="178"/>
      <c r="F54" s="8"/>
      <c r="G54" s="8"/>
    </row>
    <row r="55" spans="1:7" ht="15.75">
      <c r="A55" s="57" t="s">
        <v>10</v>
      </c>
      <c r="B55" s="218"/>
      <c r="C55" s="177"/>
      <c r="D55" s="164"/>
      <c r="E55" s="176"/>
      <c r="F55" s="8"/>
      <c r="G55" s="8"/>
    </row>
    <row r="56" spans="1:7" ht="12.75">
      <c r="A56" s="16"/>
      <c r="B56" s="16"/>
      <c r="C56" s="63"/>
      <c r="D56" s="63"/>
      <c r="E56" s="63"/>
      <c r="F56" s="8"/>
      <c r="G56" s="8"/>
    </row>
    <row r="57" spans="1:7" ht="12.75">
      <c r="A57" s="18"/>
      <c r="B57" s="18"/>
      <c r="C57" s="18"/>
      <c r="D57" s="18"/>
      <c r="E57" s="18"/>
      <c r="F57" s="8"/>
      <c r="G57" s="8"/>
    </row>
    <row r="58" spans="1:7" ht="15">
      <c r="A58" s="93" t="s">
        <v>91</v>
      </c>
      <c r="B58" s="93"/>
      <c r="C58" s="55"/>
      <c r="D58" s="55"/>
      <c r="E58" s="55"/>
      <c r="F58" s="8"/>
      <c r="G58" s="8"/>
    </row>
    <row r="59" spans="1:7" ht="15.75">
      <c r="A59" s="93" t="s">
        <v>233</v>
      </c>
      <c r="B59" s="93"/>
      <c r="C59" s="64"/>
      <c r="D59" s="64"/>
      <c r="E59" s="55"/>
      <c r="F59" s="8"/>
      <c r="G59" s="8"/>
    </row>
    <row r="60" spans="1:7" ht="15">
      <c r="A60" s="93"/>
      <c r="B60" s="93"/>
      <c r="C60" s="55"/>
      <c r="D60" s="55"/>
      <c r="E60" s="55"/>
      <c r="F60" s="8"/>
      <c r="G60" s="8"/>
    </row>
    <row r="61" spans="1:7" ht="15">
      <c r="A61" s="93"/>
      <c r="B61" s="93"/>
      <c r="C61" s="55"/>
      <c r="D61" s="55"/>
      <c r="E61" s="55"/>
      <c r="F61" s="8"/>
      <c r="G61" s="8"/>
    </row>
    <row r="62" spans="1:7" ht="15">
      <c r="A62" s="93"/>
      <c r="B62" s="93"/>
      <c r="C62" s="55"/>
      <c r="D62" s="55"/>
      <c r="E62" s="55"/>
      <c r="F62" s="8"/>
      <c r="G62" s="8"/>
    </row>
    <row r="63" spans="1:7" ht="15">
      <c r="A63" s="8"/>
      <c r="B63" s="8"/>
      <c r="C63" s="55"/>
      <c r="D63" s="55"/>
      <c r="E63" s="55"/>
      <c r="F63" s="8"/>
      <c r="G63" s="8"/>
    </row>
    <row r="64" spans="1:7" ht="15">
      <c r="A64" s="8"/>
      <c r="B64" s="8"/>
      <c r="C64" s="55"/>
      <c r="D64" s="55"/>
      <c r="E64" s="55"/>
      <c r="F64" s="8"/>
      <c r="G64" s="8"/>
    </row>
    <row r="65" spans="1:7" ht="15">
      <c r="A65" s="8"/>
      <c r="B65" s="8"/>
      <c r="C65" s="55"/>
      <c r="D65" s="55"/>
      <c r="E65" s="55"/>
      <c r="F65" s="8"/>
      <c r="G65" s="8"/>
    </row>
    <row r="66" spans="3:7" ht="15">
      <c r="C66" s="55"/>
      <c r="D66" s="55"/>
      <c r="E66" s="55"/>
      <c r="F66" s="8"/>
      <c r="G66" s="8"/>
    </row>
    <row r="67" spans="3:6" ht="15">
      <c r="C67" s="55"/>
      <c r="D67" s="55"/>
      <c r="E67" s="55"/>
      <c r="F67" s="8"/>
    </row>
    <row r="68" spans="3:6" ht="15">
      <c r="C68" s="55"/>
      <c r="D68" s="55"/>
      <c r="E68" s="55"/>
      <c r="F68" s="8"/>
    </row>
    <row r="69" spans="3:6" ht="15">
      <c r="C69" s="55"/>
      <c r="D69" s="55"/>
      <c r="E69" s="55"/>
      <c r="F69" s="8"/>
    </row>
    <row r="70" spans="1:6" ht="15">
      <c r="A70" s="93"/>
      <c r="B70" s="93"/>
      <c r="C70" s="55"/>
      <c r="D70" s="55"/>
      <c r="E70" s="55"/>
      <c r="F70" s="8"/>
    </row>
    <row r="71" spans="1:6" ht="15">
      <c r="A71" s="93"/>
      <c r="B71" s="93"/>
      <c r="C71" s="55"/>
      <c r="D71" s="55"/>
      <c r="E71" s="55"/>
      <c r="F71" s="8"/>
    </row>
    <row r="72" spans="1:6" ht="15">
      <c r="A72" s="93"/>
      <c r="B72" s="93"/>
      <c r="C72" s="55"/>
      <c r="D72" s="55"/>
      <c r="E72" s="55"/>
      <c r="F72" s="8"/>
    </row>
    <row r="73" spans="1:6" ht="15">
      <c r="A73" s="93"/>
      <c r="B73" s="93"/>
      <c r="C73" s="55"/>
      <c r="D73" s="55"/>
      <c r="E73" s="55"/>
      <c r="F73" s="8"/>
    </row>
    <row r="74" spans="1:6" ht="15">
      <c r="A74" s="93"/>
      <c r="B74" s="93"/>
      <c r="C74" s="55"/>
      <c r="D74" s="55"/>
      <c r="E74" s="55"/>
      <c r="F74" s="8"/>
    </row>
    <row r="75" spans="1:5" ht="15">
      <c r="A75" s="93"/>
      <c r="B75" s="93"/>
      <c r="C75" s="55"/>
      <c r="D75" s="55"/>
      <c r="E75" s="55"/>
    </row>
    <row r="76" spans="1:5" ht="15">
      <c r="A76" s="55"/>
      <c r="B76" s="55"/>
      <c r="C76" s="55"/>
      <c r="D76" s="55"/>
      <c r="E76" s="55"/>
    </row>
    <row r="77" spans="1:5" ht="15">
      <c r="A77" s="55"/>
      <c r="B77" s="55"/>
      <c r="C77" s="55"/>
      <c r="D77" s="55"/>
      <c r="E77" s="55"/>
    </row>
    <row r="78" spans="1:5" ht="15">
      <c r="A78" s="55"/>
      <c r="B78" s="55"/>
      <c r="C78" s="55"/>
      <c r="D78" s="55"/>
      <c r="E78" s="55"/>
    </row>
  </sheetData>
  <sheetProtection password="E313" sheet="1"/>
  <mergeCells count="6">
    <mergeCell ref="B1:D1"/>
    <mergeCell ref="B6:D6"/>
    <mergeCell ref="C28:D28"/>
    <mergeCell ref="B5:D5"/>
    <mergeCell ref="B7:D7"/>
    <mergeCell ref="B2:D2"/>
  </mergeCells>
  <printOptions/>
  <pageMargins left="0.75" right="0.75" top="1" bottom="1" header="0.5" footer="0.5"/>
  <pageSetup fitToHeight="1" fitToWidth="1" horizontalDpi="300" verticalDpi="300" orientation="portrait" scale="63" r:id="rId2"/>
  <headerFooter alignWithMargins="0">
    <oddFooter>&amp;C&amp;A</oddFooter>
  </headerFooter>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I95"/>
  <sheetViews>
    <sheetView zoomScalePageLayoutView="0" workbookViewId="0" topLeftCell="A1">
      <selection activeCell="A6" sqref="A6"/>
    </sheetView>
  </sheetViews>
  <sheetFormatPr defaultColWidth="9.140625" defaultRowHeight="12.75"/>
  <cols>
    <col min="1" max="1" width="60.7109375" style="0" customWidth="1"/>
    <col min="2" max="4" width="15.7109375" style="0" customWidth="1"/>
    <col min="5" max="8" width="0" style="0" hidden="1" customWidth="1"/>
  </cols>
  <sheetData>
    <row r="1" spans="1:9" ht="12.75">
      <c r="A1" s="290">
        <f>'PAGE#1'!$C$11</f>
        <v>0</v>
      </c>
      <c r="B1" s="290"/>
      <c r="C1" s="290"/>
      <c r="E1" s="8"/>
      <c r="F1" s="8"/>
      <c r="G1" s="8"/>
      <c r="H1" s="8"/>
      <c r="I1" s="8"/>
    </row>
    <row r="2" spans="1:9" ht="12.75">
      <c r="A2" s="154">
        <f>'PAGE#1'!E16</f>
        <v>0</v>
      </c>
      <c r="B2" s="8"/>
      <c r="C2" s="8"/>
      <c r="D2" s="122"/>
      <c r="E2" s="8"/>
      <c r="F2" s="8"/>
      <c r="G2" s="8"/>
      <c r="H2" s="8"/>
      <c r="I2" s="8"/>
    </row>
    <row r="3" spans="1:9" ht="12.75">
      <c r="A3" s="154">
        <f>'PAGE#1'!$E$17</f>
        <v>0</v>
      </c>
      <c r="B3" s="8"/>
      <c r="C3" s="8"/>
      <c r="D3" s="8"/>
      <c r="E3" s="8"/>
      <c r="F3" s="8"/>
      <c r="G3" s="8"/>
      <c r="H3" s="8"/>
      <c r="I3" s="8"/>
    </row>
    <row r="4" spans="1:9" ht="12.75">
      <c r="A4" s="154" t="str">
        <f>'PAGE#1'!$B$7</f>
        <v>YEAR ENDED DECEMBER 31, 2021</v>
      </c>
      <c r="B4" s="8"/>
      <c r="C4" s="8"/>
      <c r="D4" s="8"/>
      <c r="E4" s="8"/>
      <c r="F4" s="8"/>
      <c r="G4" s="8"/>
      <c r="H4" s="8"/>
      <c r="I4" s="8"/>
    </row>
    <row r="5" spans="1:9" ht="12.75">
      <c r="A5" s="90"/>
      <c r="B5" s="91"/>
      <c r="C5" s="91"/>
      <c r="D5" s="91"/>
      <c r="E5" s="8"/>
      <c r="F5" s="8"/>
      <c r="G5" s="8"/>
      <c r="H5" s="8"/>
      <c r="I5" s="8"/>
    </row>
    <row r="6" spans="1:9" ht="12.75">
      <c r="A6" s="71" t="s">
        <v>227</v>
      </c>
      <c r="B6" s="32"/>
      <c r="C6" s="32"/>
      <c r="D6" s="75"/>
      <c r="E6" s="8"/>
      <c r="F6" s="8"/>
      <c r="G6" s="8"/>
      <c r="H6" s="8"/>
      <c r="I6" s="8"/>
    </row>
    <row r="7" spans="1:9" ht="12.75">
      <c r="A7" s="76" t="s">
        <v>17</v>
      </c>
      <c r="B7" s="76" t="s">
        <v>18</v>
      </c>
      <c r="C7" s="77" t="s">
        <v>19</v>
      </c>
      <c r="D7" s="76" t="s">
        <v>20</v>
      </c>
      <c r="E7" s="8"/>
      <c r="F7" s="8"/>
      <c r="G7" s="8"/>
      <c r="H7" s="8"/>
      <c r="I7" s="8"/>
    </row>
    <row r="8" spans="1:9" ht="12.75">
      <c r="A8" s="66"/>
      <c r="B8" s="78"/>
      <c r="C8" s="79" t="s">
        <v>6</v>
      </c>
      <c r="D8" s="86" t="s">
        <v>27</v>
      </c>
      <c r="E8" s="8"/>
      <c r="F8" s="8"/>
      <c r="G8" s="8"/>
      <c r="H8" s="8"/>
      <c r="I8" s="8"/>
    </row>
    <row r="9" spans="1:9" ht="12.75">
      <c r="A9" s="80" t="s">
        <v>28</v>
      </c>
      <c r="B9" s="81" t="s">
        <v>21</v>
      </c>
      <c r="C9" s="81" t="s">
        <v>29</v>
      </c>
      <c r="D9" s="82" t="s">
        <v>30</v>
      </c>
      <c r="E9" s="8"/>
      <c r="F9" s="8"/>
      <c r="G9" s="8"/>
      <c r="H9" s="8"/>
      <c r="I9" s="8"/>
    </row>
    <row r="10" spans="1:9" ht="12.75">
      <c r="A10" s="83" t="s">
        <v>31</v>
      </c>
      <c r="B10" s="26">
        <v>100</v>
      </c>
      <c r="C10" s="204"/>
      <c r="D10" s="147">
        <f>IF(B10&gt;C10,B10,C10)</f>
        <v>100</v>
      </c>
      <c r="E10" s="35" t="s">
        <v>104</v>
      </c>
      <c r="F10" s="8"/>
      <c r="G10" s="8"/>
      <c r="H10" s="8"/>
      <c r="I10" s="8"/>
    </row>
    <row r="11" spans="1:9" ht="12.75">
      <c r="A11" s="67"/>
      <c r="B11" s="30"/>
      <c r="C11" s="30"/>
      <c r="D11" s="148"/>
      <c r="E11" s="8"/>
      <c r="F11" s="8"/>
      <c r="G11" s="8"/>
      <c r="H11" s="8"/>
      <c r="I11" s="8"/>
    </row>
    <row r="12" spans="1:9" ht="12.75">
      <c r="A12" s="78" t="s">
        <v>32</v>
      </c>
      <c r="B12" s="43"/>
      <c r="C12" s="149"/>
      <c r="D12" s="128"/>
      <c r="E12" s="8"/>
      <c r="F12" s="8"/>
      <c r="G12" s="8"/>
      <c r="H12" s="8"/>
      <c r="I12" s="8"/>
    </row>
    <row r="13" spans="1:9" ht="12.75">
      <c r="A13" s="25" t="s">
        <v>33</v>
      </c>
      <c r="B13" s="26">
        <v>100</v>
      </c>
      <c r="C13" s="204"/>
      <c r="D13" s="26">
        <f>IF(B13&gt;C13,B13,C13)</f>
        <v>100</v>
      </c>
      <c r="E13" s="8"/>
      <c r="F13" s="8"/>
      <c r="G13" s="8"/>
      <c r="H13" s="8"/>
      <c r="I13" s="8"/>
    </row>
    <row r="14" spans="1:9" ht="12.75">
      <c r="A14" s="25" t="s">
        <v>34</v>
      </c>
      <c r="B14" s="26">
        <v>0</v>
      </c>
      <c r="C14" s="204"/>
      <c r="D14" s="26">
        <f>IF(B14&gt;C14,B14,C14)</f>
        <v>0</v>
      </c>
      <c r="E14" s="8"/>
      <c r="F14" s="8"/>
      <c r="G14" s="8"/>
      <c r="H14" s="8"/>
      <c r="I14" s="8"/>
    </row>
    <row r="15" spans="1:9" ht="12.75">
      <c r="A15" s="25" t="s">
        <v>35</v>
      </c>
      <c r="B15" s="26">
        <v>0</v>
      </c>
      <c r="C15" s="204"/>
      <c r="D15" s="26">
        <f>IF(B15&gt;C15,B15,C15)</f>
        <v>0</v>
      </c>
      <c r="E15" s="8"/>
      <c r="F15" s="8"/>
      <c r="G15" s="8"/>
      <c r="H15" s="8"/>
      <c r="I15" s="8"/>
    </row>
    <row r="16" spans="1:9" ht="12.75">
      <c r="A16" s="25" t="s">
        <v>36</v>
      </c>
      <c r="B16" s="30"/>
      <c r="C16" s="30"/>
      <c r="D16" s="30"/>
      <c r="E16" s="8"/>
      <c r="F16" s="8"/>
      <c r="G16" s="8"/>
      <c r="H16" s="8"/>
      <c r="I16" s="8"/>
    </row>
    <row r="17" spans="1:9" ht="12.75">
      <c r="A17" s="25" t="s">
        <v>37</v>
      </c>
      <c r="B17" s="26">
        <v>25</v>
      </c>
      <c r="C17" s="204"/>
      <c r="D17" s="150">
        <f>IF('PAGE#1'!$E$24="Y",IF(B17&gt;C17,B17,C17),0)</f>
        <v>0</v>
      </c>
      <c r="E17" s="8" t="s">
        <v>103</v>
      </c>
      <c r="F17" s="8"/>
      <c r="G17" s="8"/>
      <c r="H17" s="8"/>
      <c r="I17" s="8"/>
    </row>
    <row r="18" spans="1:9" ht="12.75">
      <c r="A18" s="25" t="s">
        <v>38</v>
      </c>
      <c r="B18" s="150">
        <f>IF('PAGE#1'!$E$17="nh",25,35)</f>
        <v>35</v>
      </c>
      <c r="C18" s="204"/>
      <c r="D18" s="150">
        <f>IF('PAGE#1'!$E$25="Y",IF(B18&gt;C18,B18,C18),0)</f>
        <v>0</v>
      </c>
      <c r="E18" s="8" t="s">
        <v>103</v>
      </c>
      <c r="F18" s="8"/>
      <c r="G18" s="8"/>
      <c r="H18" s="8"/>
      <c r="I18" s="8"/>
    </row>
    <row r="19" spans="1:9" ht="12.75">
      <c r="A19" s="25" t="s">
        <v>39</v>
      </c>
      <c r="B19" s="26"/>
      <c r="C19" s="204"/>
      <c r="D19" s="26">
        <f>C19</f>
        <v>0</v>
      </c>
      <c r="E19" s="8"/>
      <c r="F19" s="8"/>
      <c r="G19" s="8"/>
      <c r="H19" s="8"/>
      <c r="I19" s="8"/>
    </row>
    <row r="20" spans="1:9" ht="12.75">
      <c r="A20" s="25" t="s">
        <v>40</v>
      </c>
      <c r="B20" s="84" t="s">
        <v>24</v>
      </c>
      <c r="C20" s="204"/>
      <c r="D20" s="26">
        <f>C20</f>
        <v>0</v>
      </c>
      <c r="E20" s="8"/>
      <c r="F20" s="8"/>
      <c r="G20" s="8"/>
      <c r="H20" s="8"/>
      <c r="I20" s="8"/>
    </row>
    <row r="21" spans="1:9" ht="12.75">
      <c r="A21" s="25" t="s">
        <v>41</v>
      </c>
      <c r="B21" s="84" t="s">
        <v>24</v>
      </c>
      <c r="C21" s="204"/>
      <c r="D21" s="26">
        <f>C21</f>
        <v>0</v>
      </c>
      <c r="E21" s="8"/>
      <c r="F21" s="8"/>
      <c r="G21" s="8"/>
      <c r="H21" s="8"/>
      <c r="I21" s="8"/>
    </row>
    <row r="22" spans="1:9" ht="12.75">
      <c r="A22" s="25" t="s">
        <v>42</v>
      </c>
      <c r="B22" s="84" t="s">
        <v>24</v>
      </c>
      <c r="C22" s="204"/>
      <c r="D22" s="26">
        <f>C22</f>
        <v>0</v>
      </c>
      <c r="E22" s="8"/>
      <c r="F22" s="8"/>
      <c r="G22" s="8"/>
      <c r="H22" s="8"/>
      <c r="I22" s="8"/>
    </row>
    <row r="23" spans="1:9" ht="12.75">
      <c r="A23" s="71" t="s">
        <v>43</v>
      </c>
      <c r="B23" s="31"/>
      <c r="C23" s="116" t="s">
        <v>24</v>
      </c>
      <c r="D23" s="147">
        <f>SUM(D13:D22)</f>
        <v>100</v>
      </c>
      <c r="E23" s="35" t="s">
        <v>104</v>
      </c>
      <c r="F23" s="8"/>
      <c r="G23" s="8"/>
      <c r="H23" s="8"/>
      <c r="I23" s="8"/>
    </row>
    <row r="24" spans="1:9" ht="12.75">
      <c r="A24" s="35"/>
      <c r="B24" s="35"/>
      <c r="C24" s="111"/>
      <c r="D24" s="111"/>
      <c r="E24" s="8"/>
      <c r="F24" s="8"/>
      <c r="G24" s="8"/>
      <c r="H24" s="8"/>
      <c r="I24" s="8"/>
    </row>
    <row r="25" spans="1:9" ht="12.75">
      <c r="A25" s="70"/>
      <c r="B25" s="70"/>
      <c r="C25" s="117"/>
      <c r="D25" s="112"/>
      <c r="E25" s="8"/>
      <c r="F25" s="8"/>
      <c r="G25" s="8"/>
      <c r="H25" s="8"/>
      <c r="I25" s="8"/>
    </row>
    <row r="26" spans="1:9" ht="12.75">
      <c r="A26" s="66"/>
      <c r="B26" s="78"/>
      <c r="C26" s="118" t="s">
        <v>6</v>
      </c>
      <c r="D26" s="113"/>
      <c r="E26" s="8"/>
      <c r="F26" s="8"/>
      <c r="G26" s="8"/>
      <c r="H26" s="8"/>
      <c r="I26" s="8"/>
    </row>
    <row r="27" spans="1:9" ht="12.75">
      <c r="A27" s="80" t="s">
        <v>125</v>
      </c>
      <c r="B27" s="81" t="s">
        <v>21</v>
      </c>
      <c r="C27" s="119" t="s">
        <v>29</v>
      </c>
      <c r="D27" s="114" t="s">
        <v>23</v>
      </c>
      <c r="E27" s="8"/>
      <c r="F27" s="8"/>
      <c r="G27" s="8"/>
      <c r="H27" s="8"/>
      <c r="I27" s="8"/>
    </row>
    <row r="28" spans="1:9" ht="12.75">
      <c r="A28" s="66"/>
      <c r="B28" s="36"/>
      <c r="C28" s="37"/>
      <c r="D28" s="113"/>
      <c r="E28" s="8"/>
      <c r="F28" s="8"/>
      <c r="G28" s="8"/>
      <c r="H28" s="8"/>
      <c r="I28" s="8"/>
    </row>
    <row r="29" spans="1:9" ht="12.75">
      <c r="A29" s="68" t="s">
        <v>44</v>
      </c>
      <c r="B29" s="69"/>
      <c r="C29" s="100"/>
      <c r="D29" s="115"/>
      <c r="E29" s="8"/>
      <c r="F29" s="8"/>
      <c r="G29" s="8"/>
      <c r="H29" s="8"/>
      <c r="I29" s="8"/>
    </row>
    <row r="30" spans="1:9" ht="12.75">
      <c r="A30" s="35"/>
      <c r="B30" s="35"/>
      <c r="C30" s="111"/>
      <c r="D30" s="111"/>
      <c r="E30" s="8"/>
      <c r="F30" s="8"/>
      <c r="G30" s="8"/>
      <c r="H30" s="8"/>
      <c r="I30" s="8"/>
    </row>
    <row r="31" spans="1:9" ht="12.75">
      <c r="A31" s="66" t="s">
        <v>126</v>
      </c>
      <c r="B31" s="72" t="s">
        <v>24</v>
      </c>
      <c r="C31" s="173"/>
      <c r="D31" s="26">
        <f>IF(C31&gt;0,C31,0)</f>
        <v>0</v>
      </c>
      <c r="E31" s="8"/>
      <c r="F31" s="8"/>
      <c r="G31" s="8"/>
      <c r="H31" s="8"/>
      <c r="I31" s="8"/>
    </row>
    <row r="32" spans="1:9" ht="12.75">
      <c r="A32" s="185" t="s">
        <v>45</v>
      </c>
      <c r="B32" s="85" t="s">
        <v>24</v>
      </c>
      <c r="C32" s="173"/>
      <c r="D32" s="27">
        <f>IF(C32&gt;0,C32,0)</f>
        <v>0</v>
      </c>
      <c r="E32" s="8" t="s">
        <v>102</v>
      </c>
      <c r="F32" s="8"/>
      <c r="G32" s="8"/>
      <c r="H32" s="8"/>
      <c r="I32" s="8"/>
    </row>
    <row r="33" spans="1:9" ht="12.75">
      <c r="A33" s="67" t="s">
        <v>127</v>
      </c>
      <c r="B33" s="85" t="s">
        <v>24</v>
      </c>
      <c r="C33" s="173"/>
      <c r="D33" s="26">
        <f>IF(C33&gt;0,C33,0)</f>
        <v>0</v>
      </c>
      <c r="E33" s="8" t="s">
        <v>102</v>
      </c>
      <c r="F33" s="8"/>
      <c r="G33" s="8"/>
      <c r="H33" s="8"/>
      <c r="I33" s="8"/>
    </row>
    <row r="34" spans="1:9" ht="12.75">
      <c r="A34" s="67" t="s">
        <v>128</v>
      </c>
      <c r="B34" s="85" t="s">
        <v>24</v>
      </c>
      <c r="C34" s="173"/>
      <c r="D34" s="26">
        <f>IF(C34&gt;0,C34,0)</f>
        <v>0</v>
      </c>
      <c r="E34" s="8" t="s">
        <v>102</v>
      </c>
      <c r="F34" s="8"/>
      <c r="G34" s="8"/>
      <c r="H34" s="8"/>
      <c r="I34" s="8"/>
    </row>
    <row r="35" spans="1:9" ht="12.75">
      <c r="A35" s="67" t="s">
        <v>129</v>
      </c>
      <c r="B35" s="85" t="s">
        <v>24</v>
      </c>
      <c r="C35" s="173"/>
      <c r="D35" s="26">
        <f>IF(C35&gt;0,C35,0)</f>
        <v>0</v>
      </c>
      <c r="E35" s="8" t="s">
        <v>102</v>
      </c>
      <c r="F35" s="8"/>
      <c r="G35" s="8"/>
      <c r="H35" s="8"/>
      <c r="I35" s="8"/>
    </row>
    <row r="36" spans="1:9" ht="12.75">
      <c r="A36" s="67" t="s">
        <v>135</v>
      </c>
      <c r="B36" s="243"/>
      <c r="C36" s="173"/>
      <c r="D36" s="26">
        <f>IF(B36&gt;C36,0,C36-B36)</f>
        <v>0</v>
      </c>
      <c r="E36" s="8" t="s">
        <v>102</v>
      </c>
      <c r="F36" s="8"/>
      <c r="G36" s="8"/>
      <c r="H36" s="8"/>
      <c r="I36" s="8"/>
    </row>
    <row r="37" spans="1:9" ht="12.75">
      <c r="A37" s="67" t="s">
        <v>136</v>
      </c>
      <c r="B37" s="243"/>
      <c r="C37" s="173"/>
      <c r="D37" s="26">
        <f>IF(B37&gt;C37,0,C37-B37)</f>
        <v>0</v>
      </c>
      <c r="E37" s="8"/>
      <c r="F37" s="8"/>
      <c r="G37" s="8"/>
      <c r="H37" s="8"/>
      <c r="I37" s="8"/>
    </row>
    <row r="38" spans="1:9" ht="12.75">
      <c r="A38" s="67" t="s">
        <v>137</v>
      </c>
      <c r="B38" s="85" t="s">
        <v>24</v>
      </c>
      <c r="C38" s="173"/>
      <c r="D38" s="26">
        <f>IF(C38&gt;0,C38,0)</f>
        <v>0</v>
      </c>
      <c r="E38" s="8" t="s">
        <v>102</v>
      </c>
      <c r="F38" s="8"/>
      <c r="G38" s="8"/>
      <c r="H38" s="8"/>
      <c r="I38" s="8"/>
    </row>
    <row r="39" spans="1:9" ht="12.75">
      <c r="A39" s="67" t="s">
        <v>138</v>
      </c>
      <c r="B39" s="85" t="s">
        <v>24</v>
      </c>
      <c r="C39" s="173"/>
      <c r="D39" s="26">
        <f>IF(C39&gt;0,C39,0)</f>
        <v>0</v>
      </c>
      <c r="E39" s="8" t="s">
        <v>102</v>
      </c>
      <c r="F39" s="8"/>
      <c r="G39" s="8"/>
      <c r="H39" s="8"/>
      <c r="I39" s="8"/>
    </row>
    <row r="40" spans="1:9" ht="12.75">
      <c r="A40" s="67" t="s">
        <v>139</v>
      </c>
      <c r="B40" s="85" t="s">
        <v>24</v>
      </c>
      <c r="C40" s="173"/>
      <c r="D40" s="26">
        <f>IF(C40&gt;0,C40,0)</f>
        <v>0</v>
      </c>
      <c r="E40" s="8" t="s">
        <v>102</v>
      </c>
      <c r="F40" s="8"/>
      <c r="G40" s="8"/>
      <c r="H40" s="8"/>
      <c r="I40" s="8"/>
    </row>
    <row r="41" spans="1:9" ht="12.75">
      <c r="A41" s="67" t="s">
        <v>140</v>
      </c>
      <c r="B41" s="81" t="s">
        <v>24</v>
      </c>
      <c r="C41" s="173"/>
      <c r="D41" s="26">
        <f>IF(C41&gt;0,C41,0)</f>
        <v>0</v>
      </c>
      <c r="E41" s="8" t="s">
        <v>102</v>
      </c>
      <c r="F41" s="8"/>
      <c r="G41" s="8"/>
      <c r="H41" s="8"/>
      <c r="I41" s="8"/>
    </row>
    <row r="42" spans="1:9" ht="12.75">
      <c r="A42" s="67" t="s">
        <v>141</v>
      </c>
      <c r="B42" s="81" t="s">
        <v>24</v>
      </c>
      <c r="C42" s="173"/>
      <c r="D42" s="26">
        <f>IF(C42&gt;0,C42,0)</f>
        <v>0</v>
      </c>
      <c r="E42" s="8"/>
      <c r="F42" s="8"/>
      <c r="G42" s="8"/>
      <c r="H42" s="8"/>
      <c r="I42" s="8"/>
    </row>
    <row r="43" spans="1:9" ht="12.75">
      <c r="A43" s="67" t="s">
        <v>142</v>
      </c>
      <c r="B43" s="102" t="s">
        <v>95</v>
      </c>
      <c r="C43" s="173"/>
      <c r="D43" s="26">
        <f aca="true" t="shared" si="0" ref="D43:D62">IF(C43&gt;0,C43,0)</f>
        <v>0</v>
      </c>
      <c r="E43" s="8"/>
      <c r="F43" s="8"/>
      <c r="G43" s="8"/>
      <c r="H43" s="8"/>
      <c r="I43" s="8"/>
    </row>
    <row r="44" spans="1:9" ht="12.75">
      <c r="A44" s="67" t="s">
        <v>143</v>
      </c>
      <c r="B44" s="102" t="s">
        <v>95</v>
      </c>
      <c r="C44" s="173"/>
      <c r="D44" s="26">
        <f t="shared" si="0"/>
        <v>0</v>
      </c>
      <c r="E44" s="8"/>
      <c r="F44" s="8"/>
      <c r="G44" s="8"/>
      <c r="H44" s="8"/>
      <c r="I44" s="8"/>
    </row>
    <row r="45" spans="1:9" ht="12.75">
      <c r="A45" s="67" t="s">
        <v>144</v>
      </c>
      <c r="B45" s="102" t="s">
        <v>95</v>
      </c>
      <c r="C45" s="173"/>
      <c r="D45" s="26">
        <f t="shared" si="0"/>
        <v>0</v>
      </c>
      <c r="E45" s="8"/>
      <c r="F45" s="8"/>
      <c r="G45" s="8"/>
      <c r="H45" s="8"/>
      <c r="I45" s="8"/>
    </row>
    <row r="46" spans="1:9" ht="12.75">
      <c r="A46" s="67" t="s">
        <v>145</v>
      </c>
      <c r="B46" s="102" t="s">
        <v>95</v>
      </c>
      <c r="C46" s="173"/>
      <c r="D46" s="26">
        <f t="shared" si="0"/>
        <v>0</v>
      </c>
      <c r="E46" s="8"/>
      <c r="F46" s="8"/>
      <c r="G46" s="8"/>
      <c r="H46" s="8"/>
      <c r="I46" s="8"/>
    </row>
    <row r="47" spans="1:9" ht="12.75">
      <c r="A47" s="67" t="s">
        <v>146</v>
      </c>
      <c r="B47" s="102" t="s">
        <v>95</v>
      </c>
      <c r="C47" s="204"/>
      <c r="D47" s="26">
        <f t="shared" si="0"/>
        <v>0</v>
      </c>
      <c r="E47" s="8"/>
      <c r="F47" s="8"/>
      <c r="G47" s="8"/>
      <c r="H47" s="8"/>
      <c r="I47" s="8"/>
    </row>
    <row r="48" spans="1:9" ht="12.75">
      <c r="A48" s="67" t="s">
        <v>147</v>
      </c>
      <c r="B48" s="102" t="s">
        <v>95</v>
      </c>
      <c r="C48" s="173"/>
      <c r="D48" s="26">
        <f t="shared" si="0"/>
        <v>0</v>
      </c>
      <c r="E48" s="8"/>
      <c r="F48" s="8"/>
      <c r="G48" s="8"/>
      <c r="H48" s="8"/>
      <c r="I48" s="8"/>
    </row>
    <row r="49" spans="1:9" ht="12.75">
      <c r="A49" s="67" t="s">
        <v>148</v>
      </c>
      <c r="B49" s="102" t="s">
        <v>95</v>
      </c>
      <c r="C49" s="173"/>
      <c r="D49" s="26">
        <f t="shared" si="0"/>
        <v>0</v>
      </c>
      <c r="E49" s="8"/>
      <c r="F49" s="8"/>
      <c r="G49" s="8"/>
      <c r="H49" s="8"/>
      <c r="I49" s="8"/>
    </row>
    <row r="50" spans="1:9" ht="12.75">
      <c r="A50" s="73" t="s">
        <v>149</v>
      </c>
      <c r="B50" s="102" t="s">
        <v>95</v>
      </c>
      <c r="C50" s="173"/>
      <c r="D50" s="26">
        <f t="shared" si="0"/>
        <v>0</v>
      </c>
      <c r="E50" s="8"/>
      <c r="F50" s="8"/>
      <c r="G50" s="8"/>
      <c r="H50" s="8"/>
      <c r="I50" s="8"/>
    </row>
    <row r="51" spans="1:9" ht="12.75">
      <c r="A51" s="67" t="s">
        <v>150</v>
      </c>
      <c r="B51" s="102" t="s">
        <v>95</v>
      </c>
      <c r="C51" s="173"/>
      <c r="D51" s="26">
        <f t="shared" si="0"/>
        <v>0</v>
      </c>
      <c r="E51" s="8"/>
      <c r="F51" s="8"/>
      <c r="G51" s="8"/>
      <c r="H51" s="8"/>
      <c r="I51" s="8"/>
    </row>
    <row r="52" spans="1:9" ht="12.75">
      <c r="A52" s="67" t="s">
        <v>151</v>
      </c>
      <c r="B52" s="204"/>
      <c r="C52" s="173"/>
      <c r="D52" s="26">
        <f>IF(B52&gt;C52,0,C52-B52)</f>
        <v>0</v>
      </c>
      <c r="E52" s="8"/>
      <c r="F52" s="8"/>
      <c r="G52" s="8"/>
      <c r="H52" s="8"/>
      <c r="I52" s="8"/>
    </row>
    <row r="53" spans="1:9" ht="12.75">
      <c r="A53" s="184" t="s">
        <v>204</v>
      </c>
      <c r="B53" s="102" t="s">
        <v>95</v>
      </c>
      <c r="C53" s="173"/>
      <c r="D53" s="26">
        <f t="shared" si="0"/>
        <v>0</v>
      </c>
      <c r="E53" s="8"/>
      <c r="F53" s="8"/>
      <c r="G53" s="8"/>
      <c r="H53" s="8"/>
      <c r="I53" s="8"/>
    </row>
    <row r="54" spans="1:9" ht="12.75">
      <c r="A54" s="184" t="s">
        <v>205</v>
      </c>
      <c r="B54" s="102" t="s">
        <v>95</v>
      </c>
      <c r="C54" s="173"/>
      <c r="D54" s="26">
        <f t="shared" si="0"/>
        <v>0</v>
      </c>
      <c r="E54" s="8"/>
      <c r="F54" s="8"/>
      <c r="G54" s="8"/>
      <c r="H54" s="8"/>
      <c r="I54" s="8"/>
    </row>
    <row r="55" spans="1:9" ht="12.75">
      <c r="A55" s="184" t="s">
        <v>206</v>
      </c>
      <c r="B55" s="102" t="s">
        <v>95</v>
      </c>
      <c r="C55" s="173"/>
      <c r="D55" s="26">
        <f t="shared" si="0"/>
        <v>0</v>
      </c>
      <c r="E55" s="8"/>
      <c r="F55" s="8"/>
      <c r="G55" s="8"/>
      <c r="H55" s="8"/>
      <c r="I55" s="8"/>
    </row>
    <row r="56" spans="1:9" ht="12.75">
      <c r="A56" s="184" t="s">
        <v>207</v>
      </c>
      <c r="B56" s="102" t="s">
        <v>95</v>
      </c>
      <c r="C56" s="173"/>
      <c r="D56" s="26">
        <f t="shared" si="0"/>
        <v>0</v>
      </c>
      <c r="E56" s="8"/>
      <c r="F56" s="8"/>
      <c r="G56" s="8"/>
      <c r="H56" s="8"/>
      <c r="I56" s="8"/>
    </row>
    <row r="57" spans="1:9" ht="12.75">
      <c r="A57" s="184" t="s">
        <v>202</v>
      </c>
      <c r="B57" s="102" t="s">
        <v>95</v>
      </c>
      <c r="C57" s="173"/>
      <c r="D57" s="26">
        <f t="shared" si="0"/>
        <v>0</v>
      </c>
      <c r="E57" s="8"/>
      <c r="F57" s="8"/>
      <c r="G57" s="8"/>
      <c r="H57" s="8"/>
      <c r="I57" s="8"/>
    </row>
    <row r="58" spans="1:9" ht="12.75">
      <c r="A58" s="184" t="s">
        <v>208</v>
      </c>
      <c r="B58" s="102" t="s">
        <v>95</v>
      </c>
      <c r="C58" s="173"/>
      <c r="D58" s="26">
        <f t="shared" si="0"/>
        <v>0</v>
      </c>
      <c r="E58" s="8"/>
      <c r="F58" s="8"/>
      <c r="G58" s="8"/>
      <c r="H58" s="8"/>
      <c r="I58" s="8"/>
    </row>
    <row r="59" spans="1:9" ht="12.75">
      <c r="A59" s="184" t="s">
        <v>209</v>
      </c>
      <c r="B59" s="102" t="s">
        <v>95</v>
      </c>
      <c r="C59" s="173"/>
      <c r="D59" s="26">
        <f t="shared" si="0"/>
        <v>0</v>
      </c>
      <c r="E59" s="8"/>
      <c r="F59" s="8"/>
      <c r="G59" s="8"/>
      <c r="H59" s="8"/>
      <c r="I59" s="8"/>
    </row>
    <row r="60" spans="1:9" ht="12.75">
      <c r="A60" s="184" t="s">
        <v>210</v>
      </c>
      <c r="B60" s="102" t="s">
        <v>95</v>
      </c>
      <c r="C60" s="173"/>
      <c r="D60" s="26">
        <f t="shared" si="0"/>
        <v>0</v>
      </c>
      <c r="E60" s="8"/>
      <c r="F60" s="8"/>
      <c r="G60" s="8"/>
      <c r="H60" s="8"/>
      <c r="I60" s="8"/>
    </row>
    <row r="61" spans="1:9" ht="12.75">
      <c r="A61" s="184" t="s">
        <v>211</v>
      </c>
      <c r="B61" s="102" t="s">
        <v>95</v>
      </c>
      <c r="C61" s="173"/>
      <c r="D61" s="26">
        <f t="shared" si="0"/>
        <v>0</v>
      </c>
      <c r="E61" s="8"/>
      <c r="F61" s="8"/>
      <c r="G61" s="8"/>
      <c r="H61" s="8"/>
      <c r="I61" s="8"/>
    </row>
    <row r="62" spans="1:9" ht="12.75">
      <c r="A62" s="67" t="s">
        <v>152</v>
      </c>
      <c r="B62" s="102" t="s">
        <v>95</v>
      </c>
      <c r="C62" s="173"/>
      <c r="D62" s="26">
        <f t="shared" si="0"/>
        <v>0</v>
      </c>
      <c r="E62" s="8"/>
      <c r="F62" s="8"/>
      <c r="G62" s="8"/>
      <c r="H62" s="8"/>
      <c r="I62" s="8"/>
    </row>
    <row r="63" spans="1:9" ht="12.75">
      <c r="A63" s="83" t="s">
        <v>153</v>
      </c>
      <c r="B63" s="94" t="s">
        <v>83</v>
      </c>
      <c r="C63" s="151" t="s">
        <v>83</v>
      </c>
      <c r="D63" s="147">
        <f>SUM(D31:D62)</f>
        <v>0</v>
      </c>
      <c r="E63" s="8"/>
      <c r="F63" s="8"/>
      <c r="G63" s="8"/>
      <c r="H63" s="8"/>
      <c r="I63" s="8"/>
    </row>
    <row r="64" spans="1:9" ht="12.75">
      <c r="A64" s="67"/>
      <c r="B64" s="140"/>
      <c r="C64" s="172"/>
      <c r="D64" s="144"/>
      <c r="E64" s="8"/>
      <c r="F64" s="8"/>
      <c r="G64" s="8"/>
      <c r="H64" s="8"/>
      <c r="I64" s="8"/>
    </row>
    <row r="65" spans="1:9" ht="12.75">
      <c r="A65" s="29"/>
      <c r="B65" s="29"/>
      <c r="C65" s="28"/>
      <c r="D65" s="28"/>
      <c r="E65" s="8"/>
      <c r="F65" s="8"/>
      <c r="G65" s="8"/>
      <c r="H65" s="8"/>
      <c r="I65" s="8"/>
    </row>
    <row r="66" spans="1:9" ht="12.75">
      <c r="A66" s="29"/>
      <c r="B66" s="29"/>
      <c r="C66" s="28"/>
      <c r="D66" s="143"/>
      <c r="E66" s="35" t="s">
        <v>104</v>
      </c>
      <c r="F66" s="8"/>
      <c r="G66" s="8"/>
      <c r="H66" s="8"/>
      <c r="I66" s="8"/>
    </row>
    <row r="67" spans="1:9" ht="12.75">
      <c r="A67" s="29"/>
      <c r="B67" s="29"/>
      <c r="C67" s="28"/>
      <c r="D67" s="28"/>
      <c r="E67" s="8"/>
      <c r="F67" s="8"/>
      <c r="G67" s="8"/>
      <c r="H67" s="8"/>
      <c r="I67" s="8"/>
    </row>
    <row r="68" spans="1:9" ht="12.75">
      <c r="A68" s="29"/>
      <c r="B68" s="29"/>
      <c r="C68" s="28"/>
      <c r="D68" s="28"/>
      <c r="E68" s="19"/>
      <c r="F68" s="19"/>
      <c r="G68" s="19"/>
      <c r="H68" s="19"/>
      <c r="I68" s="19"/>
    </row>
    <row r="69" spans="1:9" ht="12.75">
      <c r="A69" s="29"/>
      <c r="B69" s="140"/>
      <c r="C69" s="141"/>
      <c r="D69" s="28"/>
      <c r="E69" s="19"/>
      <c r="F69" s="1"/>
      <c r="G69" s="1"/>
      <c r="H69" s="1"/>
      <c r="I69" s="1"/>
    </row>
    <row r="70" spans="1:9" ht="12.75">
      <c r="A70" s="142"/>
      <c r="B70" s="140"/>
      <c r="C70" s="141"/>
      <c r="D70" s="141"/>
      <c r="E70" s="19"/>
      <c r="F70" s="1"/>
      <c r="G70" s="1"/>
      <c r="H70" s="1"/>
      <c r="I70" s="1"/>
    </row>
    <row r="71" spans="1:9" ht="12.75">
      <c r="A71" s="29"/>
      <c r="B71" s="29"/>
      <c r="C71" s="28"/>
      <c r="D71" s="28"/>
      <c r="E71" s="19"/>
      <c r="F71" s="1"/>
      <c r="G71" s="1"/>
      <c r="H71" s="1"/>
      <c r="I71" s="1"/>
    </row>
    <row r="72" spans="1:9" ht="12.75">
      <c r="A72" s="1"/>
      <c r="B72" s="1"/>
      <c r="C72" s="1"/>
      <c r="D72" s="1"/>
      <c r="E72" s="19"/>
      <c r="F72" s="1"/>
      <c r="G72" s="1"/>
      <c r="H72" s="1"/>
      <c r="I72" s="1"/>
    </row>
    <row r="73" spans="1:9" ht="12.75">
      <c r="A73" s="1"/>
      <c r="B73" s="1"/>
      <c r="C73" s="1"/>
      <c r="D73" s="1"/>
      <c r="E73" s="19"/>
      <c r="F73" s="1"/>
      <c r="G73" s="1"/>
      <c r="H73" s="1"/>
      <c r="I73" s="1"/>
    </row>
    <row r="74" ht="12.75">
      <c r="E74" s="8" t="s">
        <v>102</v>
      </c>
    </row>
    <row r="75" ht="12.75">
      <c r="E75" s="8" t="s">
        <v>102</v>
      </c>
    </row>
    <row r="76" ht="12.75">
      <c r="E76" s="8" t="s">
        <v>102</v>
      </c>
    </row>
    <row r="77" ht="12.75">
      <c r="E77" s="8" t="s">
        <v>102</v>
      </c>
    </row>
    <row r="78" ht="12.75">
      <c r="E78" s="8" t="s">
        <v>102</v>
      </c>
    </row>
    <row r="79" ht="12.75">
      <c r="E79" s="8" t="s">
        <v>102</v>
      </c>
    </row>
    <row r="80" ht="12.75">
      <c r="E80" s="8" t="s">
        <v>102</v>
      </c>
    </row>
    <row r="81" ht="12.75">
      <c r="E81" s="8" t="s">
        <v>102</v>
      </c>
    </row>
    <row r="82" ht="12.75">
      <c r="E82" s="8"/>
    </row>
    <row r="83" ht="12.75">
      <c r="E83" s="8" t="s">
        <v>102</v>
      </c>
    </row>
    <row r="84" ht="12.75">
      <c r="E84" s="35" t="s">
        <v>104</v>
      </c>
    </row>
    <row r="85" spans="1:5" ht="12.75">
      <c r="A85" s="35"/>
      <c r="B85" s="35"/>
      <c r="C85" s="35"/>
      <c r="D85" s="35"/>
      <c r="E85" s="8"/>
    </row>
    <row r="86" spans="1:5" ht="12.75">
      <c r="A86" s="35"/>
      <c r="B86" s="35"/>
      <c r="C86" s="35"/>
      <c r="D86" s="35"/>
      <c r="E86" s="8"/>
    </row>
    <row r="87" spans="1:5" ht="12.75">
      <c r="A87" s="35"/>
      <c r="B87" s="35"/>
      <c r="C87" s="35"/>
      <c r="D87" s="35"/>
      <c r="E87" s="8"/>
    </row>
    <row r="88" spans="1:5" ht="12.75">
      <c r="A88" s="35"/>
      <c r="B88" s="35"/>
      <c r="C88" s="35"/>
      <c r="D88" s="35"/>
      <c r="E88" s="8"/>
    </row>
    <row r="89" spans="1:5" ht="12.75">
      <c r="A89" s="35"/>
      <c r="B89" s="35"/>
      <c r="C89" s="35"/>
      <c r="D89" s="35"/>
      <c r="E89" s="8"/>
    </row>
    <row r="90" spans="1:5" ht="12.75">
      <c r="A90" s="8"/>
      <c r="B90" s="7"/>
      <c r="C90" s="7"/>
      <c r="D90" s="7"/>
      <c r="E90" s="8"/>
    </row>
    <row r="91" spans="1:5" ht="12.75">
      <c r="A91" s="7"/>
      <c r="B91" s="7"/>
      <c r="C91" s="7"/>
      <c r="D91" s="7"/>
      <c r="E91" s="8"/>
    </row>
    <row r="92" spans="1:4" ht="12.75">
      <c r="A92" s="7"/>
      <c r="B92" s="7"/>
      <c r="C92" s="7"/>
      <c r="D92" s="7"/>
    </row>
    <row r="93" spans="1:4" ht="12.75">
      <c r="A93" s="3"/>
      <c r="B93" s="3"/>
      <c r="C93" s="3"/>
      <c r="D93" s="7"/>
    </row>
    <row r="94" spans="1:4" ht="12.75">
      <c r="A94" s="3"/>
      <c r="B94" s="3"/>
      <c r="C94" s="3"/>
      <c r="D94" s="7"/>
    </row>
    <row r="95" ht="12.75">
      <c r="D95" s="8"/>
    </row>
  </sheetData>
  <sheetProtection password="E313" sheet="1"/>
  <mergeCells count="1">
    <mergeCell ref="A1:C1"/>
  </mergeCells>
  <printOptions gridLines="1"/>
  <pageMargins left="0.5" right="0.5" top="1" bottom="1" header="0.5" footer="0.5"/>
  <pageSetup fitToHeight="1" fitToWidth="1" horizontalDpi="300" verticalDpi="300" orientation="portrait" scale="80"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1">
      <selection activeCell="A6" sqref="A6"/>
    </sheetView>
  </sheetViews>
  <sheetFormatPr defaultColWidth="9.140625" defaultRowHeight="12.75"/>
  <cols>
    <col min="1" max="1" width="74.8515625" style="0" customWidth="1"/>
    <col min="2" max="3" width="12.7109375" style="0" customWidth="1"/>
    <col min="4" max="4" width="14.00390625" style="0" customWidth="1"/>
    <col min="5" max="5" width="12.7109375" style="0" customWidth="1"/>
    <col min="6" max="6" width="0" style="0" hidden="1" customWidth="1"/>
    <col min="11" max="16" width="15.7109375" style="0" customWidth="1"/>
  </cols>
  <sheetData>
    <row r="1" spans="1:15" ht="12.75">
      <c r="A1" s="290">
        <f>'PAGE#1'!$C$11</f>
        <v>0</v>
      </c>
      <c r="B1" s="290"/>
      <c r="C1" s="290"/>
      <c r="D1" s="8"/>
      <c r="E1" s="8"/>
      <c r="F1" s="8"/>
      <c r="G1" s="8"/>
      <c r="K1" s="39"/>
      <c r="L1" s="39"/>
      <c r="M1" s="39"/>
      <c r="N1" s="39"/>
      <c r="O1" s="39"/>
    </row>
    <row r="2" spans="1:15" ht="12.75">
      <c r="A2" s="154">
        <f>'PAGE#1'!E16</f>
        <v>0</v>
      </c>
      <c r="B2" s="8"/>
      <c r="C2" s="8"/>
      <c r="D2" s="162"/>
      <c r="E2" s="35"/>
      <c r="F2" s="8"/>
      <c r="G2" s="8"/>
      <c r="K2" s="39"/>
      <c r="L2" s="39"/>
      <c r="M2" s="39"/>
      <c r="N2" s="39"/>
      <c r="O2" s="39"/>
    </row>
    <row r="3" spans="1:15" ht="12.75">
      <c r="A3" s="154">
        <f>'PAGE#1'!$E$17</f>
        <v>0</v>
      </c>
      <c r="B3" s="8"/>
      <c r="C3" s="8"/>
      <c r="D3" s="35"/>
      <c r="E3" s="35"/>
      <c r="F3" s="8"/>
      <c r="G3" s="8"/>
      <c r="K3" s="39"/>
      <c r="L3" s="39"/>
      <c r="M3" s="39"/>
      <c r="N3" s="39"/>
      <c r="O3" s="39"/>
    </row>
    <row r="4" spans="1:15" ht="12.75">
      <c r="A4" s="154" t="str">
        <f>'PAGE#1'!$B$7</f>
        <v>YEAR ENDED DECEMBER 31, 2021</v>
      </c>
      <c r="B4" s="8"/>
      <c r="C4" s="8"/>
      <c r="D4" s="35"/>
      <c r="E4" s="35"/>
      <c r="F4" s="8"/>
      <c r="G4" s="8"/>
      <c r="K4" s="39"/>
      <c r="L4" s="39"/>
      <c r="M4" s="39"/>
      <c r="N4" s="39"/>
      <c r="O4" s="39"/>
    </row>
    <row r="5" spans="1:15" ht="12.75">
      <c r="A5" s="92"/>
      <c r="B5" s="92"/>
      <c r="C5" s="92"/>
      <c r="D5" s="92"/>
      <c r="E5" s="92"/>
      <c r="F5" s="8"/>
      <c r="G5" s="8"/>
      <c r="K5" s="39"/>
      <c r="L5" s="39"/>
      <c r="M5" s="39"/>
      <c r="N5" s="39"/>
      <c r="O5" s="39"/>
    </row>
    <row r="6" spans="1:15" ht="12.75">
      <c r="A6" s="219" t="s">
        <v>165</v>
      </c>
      <c r="B6" s="220"/>
      <c r="C6" s="32"/>
      <c r="D6" s="32"/>
      <c r="E6" s="75"/>
      <c r="F6" s="8"/>
      <c r="G6" s="8"/>
      <c r="K6" s="39"/>
      <c r="L6" s="39"/>
      <c r="M6" s="39"/>
      <c r="N6" s="39"/>
      <c r="O6" s="39"/>
    </row>
    <row r="7" spans="1:15" ht="12.75">
      <c r="A7" s="142"/>
      <c r="B7" s="142"/>
      <c r="C7" s="29"/>
      <c r="D7" s="29"/>
      <c r="E7" s="29"/>
      <c r="F7" s="8"/>
      <c r="G7" s="8"/>
      <c r="K7" s="39"/>
      <c r="L7" s="39"/>
      <c r="M7" s="39"/>
      <c r="N7" s="39"/>
      <c r="O7" s="39"/>
    </row>
    <row r="8" spans="1:15" ht="54.75" customHeight="1">
      <c r="A8" s="294" t="s">
        <v>170</v>
      </c>
      <c r="B8" s="295"/>
      <c r="C8" s="295"/>
      <c r="D8" s="295"/>
      <c r="E8" s="296"/>
      <c r="F8" s="8"/>
      <c r="G8" s="8"/>
      <c r="K8" s="39"/>
      <c r="L8" s="39"/>
      <c r="M8" s="39"/>
      <c r="N8" s="39"/>
      <c r="O8" s="39"/>
    </row>
    <row r="9" spans="1:15" ht="12.75">
      <c r="A9" s="87"/>
      <c r="B9" s="29"/>
      <c r="C9" s="29"/>
      <c r="D9" s="29"/>
      <c r="E9" s="29"/>
      <c r="F9" s="8"/>
      <c r="G9" s="8"/>
      <c r="K9" s="39"/>
      <c r="L9" s="39"/>
      <c r="M9" s="39"/>
      <c r="N9" s="39"/>
      <c r="O9" s="39"/>
    </row>
    <row r="10" spans="1:15" ht="12.75">
      <c r="A10" s="108"/>
      <c r="B10" s="35"/>
      <c r="C10" s="35"/>
      <c r="D10" s="35"/>
      <c r="E10" s="35"/>
      <c r="F10" s="8"/>
      <c r="G10" s="8"/>
      <c r="K10" s="39"/>
      <c r="L10" s="39"/>
      <c r="M10" s="39"/>
      <c r="N10" s="39"/>
      <c r="O10" s="39"/>
    </row>
    <row r="11" spans="1:15" ht="12.75">
      <c r="A11" s="186" t="s">
        <v>17</v>
      </c>
      <c r="B11" s="200" t="s">
        <v>18</v>
      </c>
      <c r="C11" s="293" t="s">
        <v>19</v>
      </c>
      <c r="D11" s="293"/>
      <c r="E11" s="161" t="s">
        <v>20</v>
      </c>
      <c r="F11" s="50"/>
      <c r="G11" s="8"/>
      <c r="K11" s="39"/>
      <c r="L11" s="39"/>
      <c r="M11" s="39"/>
      <c r="N11" s="39"/>
      <c r="O11" s="39"/>
    </row>
    <row r="12" spans="1:15" ht="12.75">
      <c r="A12" s="202"/>
      <c r="B12" s="187" t="s">
        <v>21</v>
      </c>
      <c r="C12" s="291" t="s">
        <v>22</v>
      </c>
      <c r="D12" s="292"/>
      <c r="E12" s="292"/>
      <c r="F12" s="8"/>
      <c r="G12" s="8"/>
      <c r="K12" s="39"/>
      <c r="L12" s="39"/>
      <c r="M12" s="39"/>
      <c r="N12" s="39"/>
      <c r="O12" s="39"/>
    </row>
    <row r="13" spans="1:15" ht="12.75">
      <c r="A13" s="202"/>
      <c r="B13" s="198"/>
      <c r="C13" s="140"/>
      <c r="D13" s="140"/>
      <c r="E13" s="140"/>
      <c r="F13" s="19"/>
      <c r="G13" s="19"/>
      <c r="K13" s="39"/>
      <c r="L13" s="39"/>
      <c r="M13" s="39"/>
      <c r="N13" s="39"/>
      <c r="O13" s="39"/>
    </row>
    <row r="14" spans="1:15" ht="12.75">
      <c r="A14" s="199" t="s">
        <v>172</v>
      </c>
      <c r="B14" s="201" t="s">
        <v>131</v>
      </c>
      <c r="C14" s="72" t="s">
        <v>132</v>
      </c>
      <c r="D14" s="155" t="s">
        <v>131</v>
      </c>
      <c r="E14" s="94" t="s">
        <v>23</v>
      </c>
      <c r="F14" s="8"/>
      <c r="G14" s="8"/>
      <c r="K14" s="39"/>
      <c r="L14" s="39"/>
      <c r="M14" s="39"/>
      <c r="N14" s="39"/>
      <c r="O14" s="39"/>
    </row>
    <row r="15" spans="1:15" ht="12.75">
      <c r="A15" s="195" t="s">
        <v>159</v>
      </c>
      <c r="B15" s="182"/>
      <c r="C15" s="183"/>
      <c r="D15" s="182"/>
      <c r="E15" s="26">
        <f>C15*D15</f>
        <v>0</v>
      </c>
      <c r="F15" s="8"/>
      <c r="G15" s="8"/>
      <c r="K15" s="39"/>
      <c r="L15" s="39"/>
      <c r="M15" s="39"/>
      <c r="N15" s="39"/>
      <c r="O15" s="39"/>
    </row>
    <row r="16" spans="1:15" ht="12.75">
      <c r="A16" s="196" t="s">
        <v>160</v>
      </c>
      <c r="B16" s="182"/>
      <c r="C16" s="183"/>
      <c r="D16" s="182"/>
      <c r="E16" s="26">
        <f>C16*D16</f>
        <v>0</v>
      </c>
      <c r="F16" s="8"/>
      <c r="G16" s="8"/>
      <c r="K16" s="39"/>
      <c r="L16" s="39"/>
      <c r="M16" s="39"/>
      <c r="N16" s="39"/>
      <c r="O16" s="39"/>
    </row>
    <row r="17" spans="1:15" ht="12.75">
      <c r="A17" s="196" t="s">
        <v>161</v>
      </c>
      <c r="B17" s="182"/>
      <c r="C17" s="183"/>
      <c r="D17" s="182"/>
      <c r="E17" s="26">
        <f>C17*D17</f>
        <v>0</v>
      </c>
      <c r="F17" s="8"/>
      <c r="G17" s="8"/>
      <c r="K17" s="39"/>
      <c r="L17" s="39"/>
      <c r="M17" s="39"/>
      <c r="N17" s="39"/>
      <c r="O17" s="39"/>
    </row>
    <row r="18" spans="1:15" ht="12.75">
      <c r="A18" s="196" t="s">
        <v>167</v>
      </c>
      <c r="B18" s="158">
        <f>SUM(B15:B17)</f>
        <v>0</v>
      </c>
      <c r="C18" s="188"/>
      <c r="D18" s="158">
        <f>SUM(D15:D17)</f>
        <v>0</v>
      </c>
      <c r="E18" s="26"/>
      <c r="F18" s="8"/>
      <c r="G18" s="8"/>
      <c r="K18" s="39"/>
      <c r="L18" s="39"/>
      <c r="M18" s="39"/>
      <c r="N18" s="39"/>
      <c r="O18" s="39"/>
    </row>
    <row r="19" spans="1:15" ht="12.75">
      <c r="A19" s="196" t="s">
        <v>188</v>
      </c>
      <c r="B19" s="182"/>
      <c r="C19" s="183"/>
      <c r="D19" s="182"/>
      <c r="E19" s="26">
        <f>C19*D19</f>
        <v>0</v>
      </c>
      <c r="F19" s="8"/>
      <c r="G19" s="8"/>
      <c r="K19" s="39"/>
      <c r="L19" s="39"/>
      <c r="M19" s="39"/>
      <c r="N19" s="39"/>
      <c r="O19" s="39"/>
    </row>
    <row r="20" spans="1:15" ht="12.75">
      <c r="A20" s="196" t="s">
        <v>169</v>
      </c>
      <c r="B20" s="182"/>
      <c r="C20" s="183"/>
      <c r="D20" s="182"/>
      <c r="E20" s="26">
        <f>C20*D20</f>
        <v>0</v>
      </c>
      <c r="F20" s="8"/>
      <c r="G20" s="8"/>
      <c r="K20" s="39"/>
      <c r="L20" s="39"/>
      <c r="M20" s="39"/>
      <c r="N20" s="39"/>
      <c r="O20" s="39"/>
    </row>
    <row r="21" spans="1:14" ht="12.75">
      <c r="A21" s="197" t="s">
        <v>171</v>
      </c>
      <c r="B21" s="160">
        <f>B18+B19-B20</f>
        <v>0</v>
      </c>
      <c r="C21" s="159" t="s">
        <v>130</v>
      </c>
      <c r="D21" s="160">
        <f>D18+D19-D20</f>
        <v>0</v>
      </c>
      <c r="E21" s="189">
        <f>SUM(E15:E19)-E20</f>
        <v>0</v>
      </c>
      <c r="F21" s="8"/>
      <c r="G21" s="8"/>
      <c r="K21" s="39"/>
      <c r="L21" s="39"/>
      <c r="M21" s="39"/>
      <c r="N21" s="39"/>
    </row>
    <row r="22" spans="1:11" ht="12.75">
      <c r="A22" s="87"/>
      <c r="B22" s="191"/>
      <c r="C22" s="190"/>
      <c r="D22" s="28"/>
      <c r="E22" s="29"/>
      <c r="F22" s="8"/>
      <c r="G22" s="8"/>
      <c r="K22" s="39"/>
    </row>
    <row r="23" spans="1:7" ht="12.75">
      <c r="A23" s="192" t="s">
        <v>25</v>
      </c>
      <c r="B23" s="29"/>
      <c r="C23" s="156"/>
      <c r="D23" s="28"/>
      <c r="E23" s="29"/>
      <c r="F23" s="8"/>
      <c r="G23" s="8"/>
    </row>
    <row r="24" spans="1:7" ht="12.75">
      <c r="A24" s="194" t="s">
        <v>174</v>
      </c>
      <c r="B24" s="245"/>
      <c r="C24" s="246">
        <v>0.0125</v>
      </c>
      <c r="D24" s="128">
        <f>IF(B21*C24&gt;200,B21*C24,200)</f>
        <v>200</v>
      </c>
      <c r="E24" s="26">
        <f>E21</f>
        <v>0</v>
      </c>
      <c r="F24" s="8"/>
      <c r="G24" s="8"/>
    </row>
    <row r="25" spans="1:7" ht="12.75">
      <c r="A25" s="106" t="s">
        <v>179</v>
      </c>
      <c r="B25" s="30"/>
      <c r="C25" s="156"/>
      <c r="D25" s="30"/>
      <c r="E25" s="193">
        <f>IF(E24&gt;D24,E24-D24,0)</f>
        <v>0</v>
      </c>
      <c r="F25" s="8"/>
      <c r="G25" s="8"/>
    </row>
    <row r="26" spans="1:7" ht="12.75">
      <c r="A26" s="106" t="s">
        <v>180</v>
      </c>
      <c r="B26" s="30"/>
      <c r="C26" s="30"/>
      <c r="D26" s="30"/>
      <c r="E26" s="27">
        <f>D24+E25</f>
        <v>200</v>
      </c>
      <c r="F26" s="8"/>
      <c r="G26" s="8"/>
    </row>
    <row r="27" spans="1:7" ht="12.75">
      <c r="A27" s="110" t="s">
        <v>173</v>
      </c>
      <c r="B27" s="203"/>
      <c r="C27" s="203"/>
      <c r="D27" s="203"/>
      <c r="E27" s="145">
        <f>'PAGE#2'!$D$63</f>
        <v>0</v>
      </c>
      <c r="F27" s="8"/>
      <c r="G27" s="8"/>
    </row>
    <row r="28" spans="1:7" ht="12.75">
      <c r="A28" s="107" t="s">
        <v>175</v>
      </c>
      <c r="B28" s="34"/>
      <c r="C28" s="34"/>
      <c r="D28" s="34"/>
      <c r="E28" s="146">
        <f>(E26+E27)</f>
        <v>200</v>
      </c>
      <c r="F28" s="8"/>
      <c r="G28" s="8"/>
    </row>
    <row r="29" spans="1:7" ht="12.75">
      <c r="A29" s="106" t="s">
        <v>176</v>
      </c>
      <c r="B29" s="29"/>
      <c r="C29" s="28"/>
      <c r="D29" s="204"/>
      <c r="E29" s="25"/>
      <c r="F29" s="8" t="s">
        <v>105</v>
      </c>
      <c r="G29" s="8"/>
    </row>
    <row r="30" spans="1:7" ht="12.75">
      <c r="A30" s="106" t="s">
        <v>222</v>
      </c>
      <c r="B30" s="29"/>
      <c r="C30" s="28"/>
      <c r="D30" s="204"/>
      <c r="E30" s="25"/>
      <c r="F30" s="8"/>
      <c r="G30" s="8"/>
    </row>
    <row r="31" spans="1:11" ht="12.75">
      <c r="A31" s="107" t="s">
        <v>181</v>
      </c>
      <c r="B31" s="152" t="s">
        <v>133</v>
      </c>
      <c r="C31" s="152"/>
      <c r="D31" s="152"/>
      <c r="E31" s="26">
        <f>IF(E28&gt;D29+D30,E28-D29-D30,0)</f>
        <v>200</v>
      </c>
      <c r="F31" s="8"/>
      <c r="G31" s="19"/>
      <c r="H31" s="1"/>
      <c r="I31" s="1"/>
      <c r="J31" s="1"/>
      <c r="K31" s="1"/>
    </row>
    <row r="32" spans="1:11" ht="12.75">
      <c r="A32" s="106" t="s">
        <v>224</v>
      </c>
      <c r="B32" s="29"/>
      <c r="C32" s="29"/>
      <c r="D32" s="29"/>
      <c r="E32" s="137"/>
      <c r="F32" s="8"/>
      <c r="G32" s="19"/>
      <c r="H32" s="1"/>
      <c r="I32" s="1"/>
      <c r="J32" s="1"/>
      <c r="K32" s="1"/>
    </row>
    <row r="33" spans="1:11" ht="12.75" hidden="1">
      <c r="A33" s="157"/>
      <c r="B33" s="29"/>
      <c r="C33" s="29"/>
      <c r="D33" s="29"/>
      <c r="E33" s="137"/>
      <c r="F33" s="8"/>
      <c r="G33" s="19"/>
      <c r="H33" s="1"/>
      <c r="I33" s="1"/>
      <c r="J33" s="1"/>
      <c r="K33" s="1"/>
    </row>
    <row r="34" spans="1:11" ht="12.75" hidden="1">
      <c r="A34" s="106"/>
      <c r="B34" s="29"/>
      <c r="C34" s="29"/>
      <c r="D34" s="204"/>
      <c r="E34" s="137"/>
      <c r="F34" s="8"/>
      <c r="G34" s="19"/>
      <c r="H34" s="1"/>
      <c r="I34" s="1"/>
      <c r="J34" s="1"/>
      <c r="K34" s="1"/>
    </row>
    <row r="35" spans="1:11" ht="12.75">
      <c r="A35" s="106" t="s">
        <v>245</v>
      </c>
      <c r="B35" s="29"/>
      <c r="C35" s="29"/>
      <c r="D35" s="247"/>
      <c r="E35" s="137"/>
      <c r="F35" s="8"/>
      <c r="G35" s="19"/>
      <c r="H35" s="1"/>
      <c r="I35" s="1"/>
      <c r="J35" s="1"/>
      <c r="K35" s="1"/>
    </row>
    <row r="36" spans="1:11" ht="12.75">
      <c r="A36" s="106" t="s">
        <v>178</v>
      </c>
      <c r="B36" s="29"/>
      <c r="C36" s="29"/>
      <c r="D36" s="30"/>
      <c r="E36" s="137">
        <f>SUM(D34:D35)</f>
        <v>0</v>
      </c>
      <c r="F36" s="8"/>
      <c r="G36" s="19"/>
      <c r="H36" s="1"/>
      <c r="I36" s="1"/>
      <c r="J36" s="1"/>
      <c r="K36" s="1"/>
    </row>
    <row r="37" spans="1:11" ht="12.75">
      <c r="A37" s="106" t="s">
        <v>193</v>
      </c>
      <c r="B37" s="29"/>
      <c r="C37" s="126"/>
      <c r="D37" s="125" t="s">
        <v>212</v>
      </c>
      <c r="E37" s="26">
        <f>ROUND(E31-E36,0)</f>
        <v>200</v>
      </c>
      <c r="F37" s="8"/>
      <c r="G37" s="19"/>
      <c r="H37" s="1"/>
      <c r="I37" s="1"/>
      <c r="J37" s="1"/>
      <c r="K37" s="42"/>
    </row>
    <row r="38" spans="1:11" ht="12.75">
      <c r="A38" s="106" t="s">
        <v>246</v>
      </c>
      <c r="B38" s="29"/>
      <c r="C38" s="126"/>
      <c r="D38" s="125" t="s">
        <v>212</v>
      </c>
      <c r="E38" s="26">
        <f>ROUND(IF(E31&gt;200,E31,200),0)</f>
        <v>200</v>
      </c>
      <c r="F38" s="8"/>
      <c r="G38" s="19"/>
      <c r="H38" s="1"/>
      <c r="I38" s="1"/>
      <c r="J38" s="1"/>
      <c r="K38" s="42"/>
    </row>
    <row r="39" spans="1:11" ht="12.75">
      <c r="A39" s="106" t="s">
        <v>194</v>
      </c>
      <c r="B39" s="29"/>
      <c r="C39" s="126"/>
      <c r="D39" s="125" t="s">
        <v>213</v>
      </c>
      <c r="E39" s="26">
        <f>ROUND('PAGE#2'!$D$23,0)</f>
        <v>100</v>
      </c>
      <c r="F39" s="8" t="s">
        <v>105</v>
      </c>
      <c r="G39" s="30"/>
      <c r="H39" s="4"/>
      <c r="I39" s="1"/>
      <c r="J39" s="1"/>
      <c r="K39" s="42"/>
    </row>
    <row r="40" spans="1:11" ht="12.75">
      <c r="A40" s="106" t="s">
        <v>195</v>
      </c>
      <c r="B40" s="29"/>
      <c r="C40" s="126"/>
      <c r="D40" s="127" t="s">
        <v>214</v>
      </c>
      <c r="E40" s="26">
        <f>ROUND('PAGE#2'!$D$10,0)</f>
        <v>100</v>
      </c>
      <c r="F40" s="8" t="s">
        <v>105</v>
      </c>
      <c r="G40" s="30"/>
      <c r="H40" s="4"/>
      <c r="I40" s="1"/>
      <c r="J40" s="1"/>
      <c r="K40" s="174"/>
    </row>
    <row r="41" spans="1:11" ht="13.5" thickBot="1">
      <c r="A41" s="107" t="s">
        <v>247</v>
      </c>
      <c r="B41" s="32"/>
      <c r="C41" s="32"/>
      <c r="D41" s="128"/>
      <c r="E41" s="136">
        <f>ROUND(SUM(E37:E40),0)</f>
        <v>600</v>
      </c>
      <c r="F41" s="8"/>
      <c r="G41" s="19"/>
      <c r="H41" s="1"/>
      <c r="I41" s="1"/>
      <c r="J41" s="1"/>
      <c r="K41" s="42"/>
    </row>
    <row r="42" spans="1:11" ht="13.5" thickTop="1">
      <c r="A42" s="108"/>
      <c r="B42" s="35"/>
      <c r="C42" s="35"/>
      <c r="D42" s="35"/>
      <c r="E42" s="111"/>
      <c r="F42" s="8"/>
      <c r="G42" s="19"/>
      <c r="H42" s="1"/>
      <c r="I42" s="1"/>
      <c r="J42" s="1"/>
      <c r="K42" s="42"/>
    </row>
    <row r="43" spans="1:7" ht="13.5" thickBot="1">
      <c r="A43" s="109" t="s">
        <v>82</v>
      </c>
      <c r="B43" s="35"/>
      <c r="C43" s="35"/>
      <c r="D43" s="35"/>
      <c r="E43" s="38">
        <f>'PAGE#1'!$E$20+'PAGE#1'!$E$21</f>
        <v>0</v>
      </c>
      <c r="F43" s="8" t="s">
        <v>106</v>
      </c>
      <c r="G43" s="8"/>
    </row>
    <row r="44" spans="1:7" ht="13.5" thickTop="1">
      <c r="A44" s="74"/>
      <c r="B44" s="35"/>
      <c r="C44" s="35"/>
      <c r="D44" s="35"/>
      <c r="E44" s="33"/>
      <c r="F44" s="8"/>
      <c r="G44" s="8"/>
    </row>
    <row r="45" spans="1:7" ht="12.75">
      <c r="A45" s="153"/>
      <c r="B45" s="35"/>
      <c r="C45" s="35"/>
      <c r="D45" s="35"/>
      <c r="E45" s="35"/>
      <c r="F45" s="123" t="s">
        <v>107</v>
      </c>
      <c r="G45" s="8"/>
    </row>
    <row r="46" spans="1:7" ht="12.75">
      <c r="A46" s="35"/>
      <c r="B46" s="163"/>
      <c r="C46" s="35"/>
      <c r="D46" s="35"/>
      <c r="E46" s="35"/>
      <c r="F46" s="35" t="s">
        <v>108</v>
      </c>
      <c r="G46" s="8"/>
    </row>
    <row r="47" spans="1:7" ht="12.75">
      <c r="A47" s="35"/>
      <c r="B47" s="35"/>
      <c r="C47" s="35"/>
      <c r="D47" s="35"/>
      <c r="E47" s="35"/>
      <c r="F47" s="35" t="s">
        <v>109</v>
      </c>
      <c r="G47" s="8"/>
    </row>
    <row r="48" spans="1:7" ht="12.75">
      <c r="A48" s="35"/>
      <c r="B48" s="35"/>
      <c r="C48" s="35"/>
      <c r="D48" s="35"/>
      <c r="E48" s="35"/>
      <c r="F48" s="122"/>
      <c r="G48" s="8"/>
    </row>
    <row r="49" spans="1:7" ht="12.75">
      <c r="A49" s="8"/>
      <c r="B49" s="7"/>
      <c r="C49" s="7"/>
      <c r="D49" s="7"/>
      <c r="E49" s="7"/>
      <c r="F49" s="8"/>
      <c r="G49" s="8"/>
    </row>
    <row r="50" spans="1:7" ht="12.75">
      <c r="A50" s="7"/>
      <c r="B50" s="7"/>
      <c r="C50" s="7"/>
      <c r="D50" s="7"/>
      <c r="E50" s="7"/>
      <c r="F50" s="8"/>
      <c r="G50" s="8"/>
    </row>
    <row r="51" spans="1:7" ht="12.75">
      <c r="A51" s="29"/>
      <c r="B51" s="7"/>
      <c r="C51" s="7"/>
      <c r="D51" s="7"/>
      <c r="E51" s="7"/>
      <c r="F51" s="8"/>
      <c r="G51" s="8"/>
    </row>
    <row r="52" spans="1:7" ht="12.75">
      <c r="A52" s="7"/>
      <c r="B52" s="7"/>
      <c r="C52" s="7"/>
      <c r="D52" s="7"/>
      <c r="E52" s="7"/>
      <c r="F52" s="8"/>
      <c r="G52" s="8"/>
    </row>
    <row r="53" spans="1:7" ht="12.75">
      <c r="A53" s="7"/>
      <c r="B53" s="7"/>
      <c r="C53" s="7"/>
      <c r="D53" s="7"/>
      <c r="E53" s="7"/>
      <c r="F53" s="8"/>
      <c r="G53" s="8"/>
    </row>
    <row r="54" spans="1:7" ht="12.75">
      <c r="A54" s="7"/>
      <c r="B54" s="7"/>
      <c r="C54" s="7"/>
      <c r="D54" s="52"/>
      <c r="E54" s="7"/>
      <c r="F54" s="8"/>
      <c r="G54" s="8"/>
    </row>
    <row r="55" spans="1:7" ht="12.75">
      <c r="A55" s="7"/>
      <c r="B55" s="7"/>
      <c r="C55" s="7"/>
      <c r="D55" s="52"/>
      <c r="E55" s="7"/>
      <c r="F55" s="8"/>
      <c r="G55" s="8"/>
    </row>
    <row r="56" spans="1:7" ht="12.75">
      <c r="A56" s="7"/>
      <c r="B56" s="7"/>
      <c r="C56" s="7"/>
      <c r="D56" s="52"/>
      <c r="E56" s="7"/>
      <c r="F56" s="8"/>
      <c r="G56" s="8"/>
    </row>
    <row r="57" spans="1:7" ht="12.75">
      <c r="A57" s="8"/>
      <c r="B57" s="8"/>
      <c r="C57" s="8"/>
      <c r="D57" s="52"/>
      <c r="E57" s="8"/>
      <c r="F57" s="8"/>
      <c r="G57" s="8"/>
    </row>
    <row r="58" spans="1:7" ht="12.75">
      <c r="A58" s="8"/>
      <c r="B58" s="8"/>
      <c r="C58" s="8"/>
      <c r="D58" s="138"/>
      <c r="E58" s="8"/>
      <c r="F58" s="8"/>
      <c r="G58" s="8"/>
    </row>
    <row r="59" spans="1:7" ht="12.75">
      <c r="A59" s="8"/>
      <c r="B59" s="8"/>
      <c r="C59" s="8"/>
      <c r="D59" s="139"/>
      <c r="E59" s="8"/>
      <c r="F59" s="8"/>
      <c r="G59" s="8"/>
    </row>
    <row r="60" spans="1:7" ht="12.75">
      <c r="A60" s="8"/>
      <c r="B60" s="8"/>
      <c r="C60" s="8"/>
      <c r="D60" s="8"/>
      <c r="E60" s="8"/>
      <c r="F60" s="8"/>
      <c r="G60" s="8"/>
    </row>
  </sheetData>
  <sheetProtection password="E313" sheet="1"/>
  <mergeCells count="4">
    <mergeCell ref="C12:E12"/>
    <mergeCell ref="C11:D11"/>
    <mergeCell ref="A1:C1"/>
    <mergeCell ref="A8:E8"/>
  </mergeCells>
  <printOptions/>
  <pageMargins left="0.75" right="0.75" top="0.75" bottom="0.75" header="0.5" footer="0.5"/>
  <pageSetup fitToHeight="1" fitToWidth="1" horizontalDpi="300" verticalDpi="300" orientation="portrait" scale="71" r:id="rId3"/>
  <headerFooter alignWithMargins="0">
    <oddFooter>&amp;C&amp;A</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1">
      <selection activeCell="A43" sqref="A43"/>
    </sheetView>
  </sheetViews>
  <sheetFormatPr defaultColWidth="9.140625" defaultRowHeight="12.75"/>
  <cols>
    <col min="1" max="1" width="72.7109375" style="0" customWidth="1"/>
    <col min="2" max="4" width="15.7109375" style="0" customWidth="1"/>
    <col min="5" max="5" width="15.7109375" style="0" hidden="1" customWidth="1"/>
    <col min="6" max="6" width="11.00390625" style="0" hidden="1" customWidth="1"/>
    <col min="7" max="7" width="13.140625" style="0" hidden="1" customWidth="1"/>
    <col min="8" max="8" width="20.57421875" style="0" hidden="1" customWidth="1"/>
    <col min="9" max="9" width="0" style="0" hidden="1" customWidth="1"/>
    <col min="10" max="10" width="39.8515625" style="0" hidden="1" customWidth="1"/>
    <col min="11" max="11" width="0" style="0" hidden="1" customWidth="1"/>
  </cols>
  <sheetData>
    <row r="1" spans="1:7" ht="13.5" thickBot="1">
      <c r="A1" s="20" t="s">
        <v>47</v>
      </c>
      <c r="B1" s="4"/>
      <c r="C1" s="222" t="s">
        <v>48</v>
      </c>
      <c r="D1" s="95"/>
      <c r="E1" s="8"/>
      <c r="F1" s="8"/>
      <c r="G1" t="s">
        <v>124</v>
      </c>
    </row>
    <row r="2" spans="1:6" ht="12.75">
      <c r="A2" s="48">
        <f>'PAGE#1'!$C$11</f>
        <v>0</v>
      </c>
      <c r="B2" s="130"/>
      <c r="C2" s="133" t="s">
        <v>49</v>
      </c>
      <c r="D2" s="205">
        <f>'PAGE#1'!$C$11</f>
        <v>0</v>
      </c>
      <c r="E2" s="8"/>
      <c r="F2" s="8"/>
    </row>
    <row r="3" spans="1:6" ht="12.75">
      <c r="A3" s="12" t="s">
        <v>0</v>
      </c>
      <c r="B3" s="132"/>
      <c r="C3" s="133" t="s">
        <v>50</v>
      </c>
      <c r="D3" s="223" t="str">
        <f>'PAGE#1'!$E$13</f>
        <v>TTL</v>
      </c>
      <c r="E3" s="8"/>
      <c r="F3" s="8"/>
    </row>
    <row r="4" spans="1:6" ht="12.75">
      <c r="A4" s="12" t="s">
        <v>46</v>
      </c>
      <c r="B4" s="132"/>
      <c r="C4" s="133" t="s">
        <v>51</v>
      </c>
      <c r="D4" s="224">
        <f>'PAGE#1'!E14</f>
        <v>0</v>
      </c>
      <c r="E4" s="8"/>
      <c r="F4" s="8"/>
    </row>
    <row r="5" spans="1:6" ht="12.75">
      <c r="A5" s="12" t="s">
        <v>2</v>
      </c>
      <c r="B5" s="132"/>
      <c r="C5" s="133" t="s">
        <v>52</v>
      </c>
      <c r="D5" s="225">
        <f>'PAGE#1'!E15</f>
        <v>0</v>
      </c>
      <c r="E5" s="8"/>
      <c r="F5" s="8"/>
    </row>
    <row r="6" spans="1:6" ht="12.75">
      <c r="A6" s="12" t="s">
        <v>3</v>
      </c>
      <c r="B6" s="132"/>
      <c r="C6" s="133" t="s">
        <v>53</v>
      </c>
      <c r="D6" s="226">
        <f>'PAGE#1'!$E$16</f>
        <v>0</v>
      </c>
      <c r="E6" s="8"/>
      <c r="F6" s="8"/>
    </row>
    <row r="7" spans="1:6" ht="12.75">
      <c r="A7" s="12" t="s">
        <v>4</v>
      </c>
      <c r="B7" s="132"/>
      <c r="C7" s="133" t="s">
        <v>54</v>
      </c>
      <c r="D7" s="223">
        <f>'PAGE#1'!$E$17</f>
        <v>0</v>
      </c>
      <c r="E7" s="8"/>
      <c r="F7" s="8"/>
    </row>
    <row r="8" spans="1:6" ht="12.75">
      <c r="A8" s="12" t="s">
        <v>5</v>
      </c>
      <c r="B8" s="132"/>
      <c r="C8" s="133" t="s">
        <v>55</v>
      </c>
      <c r="D8" s="257">
        <f>'PAGE#1'!$F$1</f>
        <v>44635</v>
      </c>
      <c r="E8" s="8"/>
      <c r="F8" s="8"/>
    </row>
    <row r="9" spans="1:6" ht="12.75">
      <c r="A9" s="221" t="s">
        <v>285</v>
      </c>
      <c r="B9" s="132"/>
      <c r="C9" s="133" t="s">
        <v>183</v>
      </c>
      <c r="D9" s="227">
        <f>'PAGE#3'!B15</f>
        <v>0</v>
      </c>
      <c r="E9" s="8"/>
      <c r="F9" s="8"/>
    </row>
    <row r="10" spans="1:6" ht="12.75">
      <c r="A10" s="221" t="s">
        <v>160</v>
      </c>
      <c r="B10" s="132"/>
      <c r="C10" s="133" t="s">
        <v>184</v>
      </c>
      <c r="D10" s="227">
        <f>'PAGE#3'!B16</f>
        <v>0</v>
      </c>
      <c r="E10" s="8"/>
      <c r="F10" s="8"/>
    </row>
    <row r="11" spans="1:6" ht="12.75">
      <c r="A11" s="221" t="s">
        <v>161</v>
      </c>
      <c r="B11" s="132"/>
      <c r="C11" s="133" t="s">
        <v>185</v>
      </c>
      <c r="D11" s="227">
        <f>'PAGE#3'!B17</f>
        <v>0</v>
      </c>
      <c r="E11" s="8"/>
      <c r="F11" s="8"/>
    </row>
    <row r="12" spans="1:6" ht="12.75">
      <c r="A12" s="221" t="s">
        <v>167</v>
      </c>
      <c r="B12" s="132"/>
      <c r="C12" s="133" t="s">
        <v>166</v>
      </c>
      <c r="D12" s="227">
        <f>'PAGE#3'!B18</f>
        <v>0</v>
      </c>
      <c r="E12" s="8"/>
      <c r="F12" s="8"/>
    </row>
    <row r="13" spans="1:6" ht="12.75">
      <c r="A13" s="221" t="s">
        <v>168</v>
      </c>
      <c r="B13" s="132"/>
      <c r="C13" s="133" t="s">
        <v>186</v>
      </c>
      <c r="D13" s="227">
        <f>'PAGE#3'!B19</f>
        <v>0</v>
      </c>
      <c r="E13" s="8"/>
      <c r="F13" s="8"/>
    </row>
    <row r="14" spans="1:6" ht="12.75">
      <c r="A14" s="221" t="s">
        <v>169</v>
      </c>
      <c r="B14" s="132"/>
      <c r="C14" s="133" t="s">
        <v>187</v>
      </c>
      <c r="D14" s="227">
        <f>'PAGE#3'!B20</f>
        <v>0</v>
      </c>
      <c r="E14" s="8"/>
      <c r="F14" s="8"/>
    </row>
    <row r="15" spans="1:6" ht="12.75">
      <c r="A15" s="221" t="s">
        <v>192</v>
      </c>
      <c r="B15" s="132"/>
      <c r="C15" s="133" t="s">
        <v>191</v>
      </c>
      <c r="D15" s="227">
        <f>D12+D13-D14</f>
        <v>0</v>
      </c>
      <c r="E15" s="8"/>
      <c r="F15" s="8"/>
    </row>
    <row r="16" spans="1:6" ht="12.75">
      <c r="A16" s="107" t="s">
        <v>171</v>
      </c>
      <c r="B16" s="132"/>
      <c r="C16" s="133" t="s">
        <v>56</v>
      </c>
      <c r="D16" s="227">
        <f>'PAGE#3'!$B$21</f>
        <v>0</v>
      </c>
      <c r="E16" s="8"/>
      <c r="F16" s="8"/>
    </row>
    <row r="17" spans="1:10" ht="12.75">
      <c r="A17" s="14" t="s">
        <v>286</v>
      </c>
      <c r="B17" s="132"/>
      <c r="C17" s="133" t="s">
        <v>57</v>
      </c>
      <c r="D17" s="228">
        <f>'PAGE#3'!$D$24</f>
        <v>200</v>
      </c>
      <c r="E17" s="8"/>
      <c r="F17" s="8"/>
      <c r="G17" s="133" t="s">
        <v>57</v>
      </c>
      <c r="J17" s="10" t="s">
        <v>110</v>
      </c>
    </row>
    <row r="18" spans="1:10" ht="12.75">
      <c r="A18" s="14" t="s">
        <v>287</v>
      </c>
      <c r="B18" s="132"/>
      <c r="C18" s="133" t="s">
        <v>58</v>
      </c>
      <c r="D18" s="229">
        <f>'PAGE#3'!$D$21</f>
        <v>0</v>
      </c>
      <c r="E18" s="8"/>
      <c r="F18" s="8"/>
      <c r="G18" s="133" t="s">
        <v>58</v>
      </c>
      <c r="J18" s="10" t="s">
        <v>111</v>
      </c>
    </row>
    <row r="19" spans="1:10" ht="12.75">
      <c r="A19" s="14" t="s">
        <v>288</v>
      </c>
      <c r="B19" s="132"/>
      <c r="C19" s="133" t="s">
        <v>59</v>
      </c>
      <c r="D19" s="230">
        <f>'PAGE#3'!$E$21</f>
        <v>0</v>
      </c>
      <c r="E19" s="8"/>
      <c r="F19" s="8"/>
      <c r="G19" s="133" t="s">
        <v>59</v>
      </c>
      <c r="J19" s="10" t="s">
        <v>112</v>
      </c>
    </row>
    <row r="20" spans="1:11" ht="12.75">
      <c r="A20" s="14" t="s">
        <v>289</v>
      </c>
      <c r="B20" s="132"/>
      <c r="C20" s="133" t="s">
        <v>93</v>
      </c>
      <c r="D20" s="228">
        <f>'PAGE#3'!E25</f>
        <v>0</v>
      </c>
      <c r="E20" s="8"/>
      <c r="F20" s="8"/>
      <c r="G20" s="133" t="s">
        <v>93</v>
      </c>
      <c r="I20" s="10" t="s">
        <v>60</v>
      </c>
      <c r="J20" s="10" t="s">
        <v>113</v>
      </c>
      <c r="K20" s="10" t="s">
        <v>61</v>
      </c>
    </row>
    <row r="21" spans="1:10" ht="12.75">
      <c r="A21" s="14" t="s">
        <v>215</v>
      </c>
      <c r="B21" s="132"/>
      <c r="C21" s="133" t="s">
        <v>62</v>
      </c>
      <c r="D21" s="228">
        <f>'PAGE#3'!E26</f>
        <v>200</v>
      </c>
      <c r="E21" s="8"/>
      <c r="F21" s="8"/>
      <c r="G21" s="133" t="s">
        <v>62</v>
      </c>
      <c r="J21" s="10" t="s">
        <v>114</v>
      </c>
    </row>
    <row r="22" spans="1:10" ht="12.75" hidden="1">
      <c r="A22" s="14"/>
      <c r="B22" s="132"/>
      <c r="C22" s="133"/>
      <c r="D22" s="228"/>
      <c r="E22" s="8"/>
      <c r="F22" s="8"/>
      <c r="G22" s="133" t="s">
        <v>63</v>
      </c>
      <c r="J22" s="10" t="s">
        <v>115</v>
      </c>
    </row>
    <row r="23" spans="1:10" ht="12.75" hidden="1">
      <c r="A23" s="14"/>
      <c r="B23" s="132"/>
      <c r="C23" s="133" t="s">
        <v>64</v>
      </c>
      <c r="D23" s="228">
        <f>'PAGE#3'!E26</f>
        <v>200</v>
      </c>
      <c r="E23" s="8"/>
      <c r="F23" s="8"/>
      <c r="G23" s="133" t="s">
        <v>64</v>
      </c>
      <c r="J23" s="10" t="s">
        <v>116</v>
      </c>
    </row>
    <row r="24" spans="1:10" ht="12.75">
      <c r="A24" s="14" t="s">
        <v>216</v>
      </c>
      <c r="B24" s="132"/>
      <c r="C24" s="133" t="s">
        <v>67</v>
      </c>
      <c r="D24" s="231">
        <f>'PAGE#3'!E27</f>
        <v>0</v>
      </c>
      <c r="E24" s="8"/>
      <c r="F24" s="8"/>
      <c r="G24" s="133" t="s">
        <v>67</v>
      </c>
      <c r="J24" s="11" t="s">
        <v>119</v>
      </c>
    </row>
    <row r="25" spans="1:10" ht="12.75">
      <c r="A25" s="14" t="s">
        <v>217</v>
      </c>
      <c r="B25" s="132"/>
      <c r="C25" s="133" t="s">
        <v>66</v>
      </c>
      <c r="D25" s="228">
        <f>'PAGE#3'!E28</f>
        <v>200</v>
      </c>
      <c r="E25" s="8"/>
      <c r="F25" s="8"/>
      <c r="G25" s="131" t="s">
        <v>66</v>
      </c>
      <c r="J25" s="12" t="s">
        <v>120</v>
      </c>
    </row>
    <row r="26" spans="1:12" ht="12.75">
      <c r="A26" s="14"/>
      <c r="B26" s="132"/>
      <c r="C26" s="133"/>
      <c r="D26" s="232"/>
      <c r="E26" s="8"/>
      <c r="F26" s="8"/>
      <c r="G26" s="133" t="s">
        <v>66</v>
      </c>
      <c r="J26" s="12" t="s">
        <v>121</v>
      </c>
      <c r="L26" s="2"/>
    </row>
    <row r="27" spans="1:12" ht="12.75">
      <c r="A27" s="14" t="s">
        <v>218</v>
      </c>
      <c r="B27" s="132"/>
      <c r="C27" s="133" t="s">
        <v>65</v>
      </c>
      <c r="D27" s="233">
        <f>'PAGE#3'!D29</f>
        <v>0</v>
      </c>
      <c r="E27" s="8"/>
      <c r="F27" s="8"/>
      <c r="G27" s="133" t="s">
        <v>65</v>
      </c>
      <c r="J27" s="9" t="s">
        <v>122</v>
      </c>
      <c r="L27" s="2"/>
    </row>
    <row r="28" spans="1:12" ht="12.75">
      <c r="A28" s="14" t="s">
        <v>223</v>
      </c>
      <c r="B28" s="132"/>
      <c r="C28" s="133" t="s">
        <v>70</v>
      </c>
      <c r="D28" s="233">
        <f>'PAGE#3'!D30</f>
        <v>0</v>
      </c>
      <c r="E28" s="8"/>
      <c r="F28" s="8"/>
      <c r="G28" s="133"/>
      <c r="J28" s="10"/>
      <c r="L28" s="2"/>
    </row>
    <row r="29" spans="1:12" ht="12.75" hidden="1">
      <c r="A29" s="14"/>
      <c r="B29" s="132"/>
      <c r="C29" s="133" t="s">
        <v>71</v>
      </c>
      <c r="D29" s="233"/>
      <c r="E29" s="8"/>
      <c r="F29" s="8"/>
      <c r="G29" s="133"/>
      <c r="J29" s="10"/>
      <c r="L29" s="2"/>
    </row>
    <row r="30" spans="1:12" ht="12.75">
      <c r="A30" s="12" t="s">
        <v>221</v>
      </c>
      <c r="B30" s="132"/>
      <c r="C30" s="133" t="s">
        <v>68</v>
      </c>
      <c r="D30" s="233">
        <f>'PAGE#3'!$E$31</f>
        <v>200</v>
      </c>
      <c r="E30" s="8"/>
      <c r="F30" s="8"/>
      <c r="G30" s="133" t="s">
        <v>68</v>
      </c>
      <c r="J30" s="10" t="s">
        <v>123</v>
      </c>
      <c r="L30" s="101"/>
    </row>
    <row r="31" spans="1:12" ht="12.75">
      <c r="A31" s="14" t="s">
        <v>177</v>
      </c>
      <c r="B31" s="132"/>
      <c r="C31" s="133"/>
      <c r="D31" s="228"/>
      <c r="E31" s="8"/>
      <c r="F31" s="8"/>
      <c r="J31" s="10"/>
      <c r="L31" s="2"/>
    </row>
    <row r="32" spans="1:12" ht="12.75" hidden="1">
      <c r="A32" s="14" t="s">
        <v>26</v>
      </c>
      <c r="B32" s="132"/>
      <c r="C32" s="133"/>
      <c r="D32" s="234"/>
      <c r="E32" s="8"/>
      <c r="F32" s="8"/>
      <c r="J32" s="10" t="s">
        <v>92</v>
      </c>
      <c r="L32" s="2"/>
    </row>
    <row r="33" spans="1:6" ht="12.75" hidden="1">
      <c r="A33" s="14" t="s">
        <v>220</v>
      </c>
      <c r="B33" s="132"/>
      <c r="C33" s="133" t="s">
        <v>69</v>
      </c>
      <c r="D33" s="228">
        <f>'PAGE#3'!D34</f>
        <v>0</v>
      </c>
      <c r="E33" s="8"/>
      <c r="F33" s="8"/>
    </row>
    <row r="34" spans="1:6" ht="12.75">
      <c r="A34" s="14" t="s">
        <v>226</v>
      </c>
      <c r="B34" s="132"/>
      <c r="C34" s="133" t="s">
        <v>98</v>
      </c>
      <c r="D34" s="228">
        <f>'PAGE#3'!D35</f>
        <v>0</v>
      </c>
      <c r="E34" s="8"/>
      <c r="F34" s="8"/>
    </row>
    <row r="35" spans="1:6" ht="12.75" hidden="1">
      <c r="A35" s="14"/>
      <c r="B35" s="132"/>
      <c r="C35" s="133"/>
      <c r="D35" s="228"/>
      <c r="E35" s="8"/>
      <c r="F35" s="8"/>
    </row>
    <row r="36" spans="1:6" ht="12.75" hidden="1">
      <c r="A36" s="14"/>
      <c r="B36" s="132"/>
      <c r="C36" s="133"/>
      <c r="D36" s="228"/>
      <c r="E36" s="8"/>
      <c r="F36" s="8"/>
    </row>
    <row r="37" spans="1:6" ht="12.75" hidden="1">
      <c r="A37" s="14"/>
      <c r="B37" s="132"/>
      <c r="C37" s="133"/>
      <c r="D37" s="228"/>
      <c r="E37" s="8"/>
      <c r="F37" s="8"/>
    </row>
    <row r="38" spans="1:8" ht="12.75">
      <c r="A38" s="14" t="s">
        <v>178</v>
      </c>
      <c r="B38" s="237"/>
      <c r="C38" s="133" t="s">
        <v>72</v>
      </c>
      <c r="D38" s="228">
        <f>'PAGE#3'!E36</f>
        <v>0</v>
      </c>
      <c r="E38" s="8"/>
      <c r="F38" s="8"/>
      <c r="H38" s="39">
        <v>110</v>
      </c>
    </row>
    <row r="39" spans="1:8" ht="12.75">
      <c r="A39" s="14" t="s">
        <v>290</v>
      </c>
      <c r="B39" s="132"/>
      <c r="C39" s="133" t="s">
        <v>73</v>
      </c>
      <c r="D39" s="228">
        <f>'PAGE#3'!E37</f>
        <v>200</v>
      </c>
      <c r="E39" s="51"/>
      <c r="F39" s="51"/>
      <c r="G39" s="1"/>
      <c r="H39" s="39">
        <v>905</v>
      </c>
    </row>
    <row r="40" spans="1:8" ht="12.75">
      <c r="A40" s="14" t="s">
        <v>291</v>
      </c>
      <c r="B40" s="237"/>
      <c r="C40" s="133" t="s">
        <v>90</v>
      </c>
      <c r="D40" s="228">
        <f>'PAGE#3'!E38</f>
        <v>200</v>
      </c>
      <c r="E40" s="8"/>
      <c r="F40" s="8"/>
      <c r="G40" s="1"/>
      <c r="H40" s="39">
        <v>905</v>
      </c>
    </row>
    <row r="41" spans="1:8" ht="12.75">
      <c r="A41" s="14" t="s">
        <v>219</v>
      </c>
      <c r="B41" s="132"/>
      <c r="C41" s="133" t="s">
        <v>75</v>
      </c>
      <c r="D41" s="228">
        <f>'PAGE#3'!E39</f>
        <v>100</v>
      </c>
      <c r="E41" s="8"/>
      <c r="F41" s="8"/>
      <c r="G41" s="4"/>
      <c r="H41" s="39">
        <v>905</v>
      </c>
    </row>
    <row r="42" spans="1:8" ht="12.75">
      <c r="A42" s="14" t="s">
        <v>292</v>
      </c>
      <c r="B42" s="132"/>
      <c r="C42" s="133" t="s">
        <v>74</v>
      </c>
      <c r="D42" s="228">
        <f>'PAGE#3'!E40</f>
        <v>100</v>
      </c>
      <c r="E42" s="8"/>
      <c r="F42" s="8"/>
      <c r="G42" s="4"/>
      <c r="H42" s="40">
        <v>500</v>
      </c>
    </row>
    <row r="43" spans="1:8" ht="13.5" thickBot="1">
      <c r="A43" s="12" t="s">
        <v>225</v>
      </c>
      <c r="B43" s="132"/>
      <c r="C43" s="133" t="s">
        <v>76</v>
      </c>
      <c r="D43" s="235">
        <f>'PAGE#3'!E41</f>
        <v>600</v>
      </c>
      <c r="E43" s="8"/>
      <c r="F43" s="8"/>
      <c r="G43" s="1"/>
      <c r="H43" s="41">
        <f>SUM(H38:H42)</f>
        <v>3325</v>
      </c>
    </row>
    <row r="44" spans="1:10" ht="13.5" thickTop="1">
      <c r="A44" s="14"/>
      <c r="B44" s="237"/>
      <c r="C44" s="133"/>
      <c r="D44" s="228"/>
      <c r="E44" s="7"/>
      <c r="F44" s="7"/>
      <c r="G44" s="6"/>
      <c r="H44" s="42">
        <f>198176.88-66018-66018-66018</f>
        <v>122.88000000000466</v>
      </c>
      <c r="I44" s="1"/>
      <c r="J44" s="1"/>
    </row>
    <row r="45" spans="1:10" ht="12.75">
      <c r="A45" s="14"/>
      <c r="B45" s="237"/>
      <c r="C45" s="133"/>
      <c r="D45" s="231"/>
      <c r="E45" s="7"/>
      <c r="F45" s="7"/>
      <c r="G45" s="1"/>
      <c r="H45" s="42"/>
      <c r="I45" s="1"/>
      <c r="J45" s="1"/>
    </row>
    <row r="46" spans="1:10" ht="12.75">
      <c r="A46" s="12"/>
      <c r="B46" s="237"/>
      <c r="C46" s="133"/>
      <c r="D46" s="228"/>
      <c r="E46" s="5"/>
      <c r="F46" s="7"/>
      <c r="G46" s="1"/>
      <c r="H46" s="1"/>
      <c r="I46" s="1"/>
      <c r="J46" s="1"/>
    </row>
    <row r="47" spans="1:10" ht="13.5" thickBot="1">
      <c r="A47" s="4" t="s">
        <v>77</v>
      </c>
      <c r="B47" s="135"/>
      <c r="C47" s="133" t="s">
        <v>78</v>
      </c>
      <c r="D47" s="236">
        <f>IF(D43&lt;0,-D43,0)</f>
        <v>0</v>
      </c>
      <c r="E47" s="7"/>
      <c r="F47" s="7"/>
      <c r="G47" s="1"/>
      <c r="H47" s="1"/>
      <c r="I47" s="1"/>
      <c r="J47" s="1"/>
    </row>
    <row r="48" spans="1:10" ht="12.75">
      <c r="A48" s="4"/>
      <c r="B48" s="135"/>
      <c r="C48" s="134"/>
      <c r="D48" s="121"/>
      <c r="E48" s="7"/>
      <c r="F48" s="7"/>
      <c r="G48" s="1"/>
      <c r="H48" s="1"/>
      <c r="I48" s="1"/>
      <c r="J48" s="1"/>
    </row>
    <row r="49" spans="1:10" ht="12.75">
      <c r="A49" s="4"/>
      <c r="B49" s="135"/>
      <c r="C49" s="134"/>
      <c r="D49" s="121"/>
      <c r="E49" s="7"/>
      <c r="F49" s="7"/>
      <c r="G49" s="1"/>
      <c r="H49" s="1"/>
      <c r="I49" s="1"/>
      <c r="J49" s="1"/>
    </row>
    <row r="50" spans="1:10" ht="12.75">
      <c r="A50" s="4"/>
      <c r="B50" s="19"/>
      <c r="C50" s="19"/>
      <c r="D50" s="13"/>
      <c r="E50" s="19"/>
      <c r="F50" s="19"/>
      <c r="G50" s="1"/>
      <c r="H50" s="1"/>
      <c r="I50" s="1"/>
      <c r="J50" s="1"/>
    </row>
    <row r="51" spans="1:8" ht="12.75">
      <c r="A51" s="4"/>
      <c r="B51" s="19"/>
      <c r="C51" s="19"/>
      <c r="D51" s="13"/>
      <c r="E51" s="19"/>
      <c r="F51" s="19"/>
      <c r="G51" s="1"/>
      <c r="H51" s="1"/>
    </row>
    <row r="52" ht="12.75">
      <c r="H52" s="1"/>
    </row>
    <row r="53" ht="12.75">
      <c r="H53" s="1"/>
    </row>
    <row r="54" spans="4:8" ht="12.75">
      <c r="D54" s="39"/>
      <c r="H54" s="1"/>
    </row>
    <row r="55" ht="12.75">
      <c r="H55" s="1"/>
    </row>
    <row r="56" ht="12.75">
      <c r="H56" s="1"/>
    </row>
    <row r="57" ht="12.75">
      <c r="H57" s="1"/>
    </row>
    <row r="58" ht="12.75">
      <c r="H58" s="1"/>
    </row>
    <row r="59" ht="12.75">
      <c r="H59" s="15"/>
    </row>
    <row r="60" ht="12.75">
      <c r="H60" s="1"/>
    </row>
    <row r="61" ht="12.75">
      <c r="B61" s="120"/>
    </row>
  </sheetData>
  <sheetProtection password="E313" sheet="1"/>
  <printOptions/>
  <pageMargins left="0.75" right="0.75" top="1" bottom="1" header="0.5" footer="0.5"/>
  <pageSetup fitToHeight="1" fitToWidth="1" horizontalDpi="300" verticalDpi="300" orientation="portrait" scale="76" r:id="rId1"/>
  <headerFooter alignWithMargins="0">
    <oddFooter>&amp;C&amp;F   &amp;A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Stallings, Norma</dc:creator>
  <cp:keywords/>
  <dc:description/>
  <cp:lastModifiedBy>Duhaime, Amy</cp:lastModifiedBy>
  <cp:lastPrinted>2021-12-07T15:44:34Z</cp:lastPrinted>
  <dcterms:created xsi:type="dcterms:W3CDTF">1998-01-08T18:37:42Z</dcterms:created>
  <dcterms:modified xsi:type="dcterms:W3CDTF">2022-01-06T16:25:24Z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Stallings, Norma</vt:lpwstr>
  </property>
  <property fmtid="{D5CDD505-2E9C-101B-9397-08002B2CF9AE}" pid="3" name="Order">
    <vt:lpwstr>100.000000000000</vt:lpwstr>
  </property>
  <property fmtid="{D5CDD505-2E9C-101B-9397-08002B2CF9AE}" pid="4" name="display_urn:schemas-microsoft-com:office:office#Author">
    <vt:lpwstr>Stallings, Norma</vt:lpwstr>
  </property>
  <property fmtid="{D5CDD505-2E9C-101B-9397-08002B2CF9AE}" pid="5" name="_ip_UnifiedCompliancePolicyUIAction">
    <vt:lpwstr/>
  </property>
  <property fmtid="{D5CDD505-2E9C-101B-9397-08002B2CF9AE}" pid="6" name="_ip_UnifiedCompliancePolicyProperties">
    <vt:lpwstr/>
  </property>
</Properties>
</file>